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erokhmail\Downloads\база\"/>
    </mc:Choice>
  </mc:AlternateContent>
  <xr:revisionPtr revIDLastSave="0" documentId="8_{2399C50A-6D76-48A0-9EC0-943B269D3C5D}" xr6:coauthVersionLast="47" xr6:coauthVersionMax="47" xr10:uidLastSave="{00000000-0000-0000-0000-000000000000}"/>
  <bookViews>
    <workbookView xWindow="-120" yWindow="-120" windowWidth="24240" windowHeight="13140" xr2:uid="{8CE89716-F81F-4ACE-9FEB-D8B556440624}"/>
  </bookViews>
  <sheets>
    <sheet name="Чек-лист" sheetId="2" r:id="rId1"/>
    <sheet name="Лист1" sheetId="3" r:id="rId2"/>
  </sheets>
  <definedNames>
    <definedName name="_Hlk38814609" localSheetId="0">'Чек-лист'!#REF!</definedName>
    <definedName name="_xlnm.Print_Area" localSheetId="0">'Чек-лист'!$A$1:$H$316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1" i="2" l="1"/>
  <c r="F289" i="2"/>
  <c r="F287" i="2"/>
  <c r="F279" i="2"/>
  <c r="F277" i="2"/>
  <c r="F272" i="2"/>
  <c r="F270" i="2"/>
  <c r="F268" i="2"/>
  <c r="F263" i="2" l="1"/>
  <c r="F261" i="2"/>
  <c r="F256" i="2"/>
  <c r="F254" i="2"/>
  <c r="F252" i="2"/>
  <c r="F247" i="2"/>
  <c r="F245" i="2"/>
  <c r="F239" i="2"/>
  <c r="F234" i="2"/>
  <c r="F229" i="2"/>
  <c r="F223" i="2"/>
  <c r="F221" i="2"/>
  <c r="F213" i="2"/>
  <c r="F215" i="2"/>
  <c r="F202" i="2"/>
  <c r="F207" i="2"/>
  <c r="F199" i="2"/>
  <c r="F197" i="2"/>
  <c r="F195" i="2"/>
  <c r="F190" i="2"/>
  <c r="F185" i="2"/>
  <c r="F180" i="2" l="1"/>
  <c r="F178" i="2"/>
  <c r="F176" i="2"/>
  <c r="F167" i="2"/>
  <c r="F171" i="2"/>
  <c r="F169" i="2"/>
  <c r="F160" i="2"/>
  <c r="F156" i="2"/>
  <c r="F154" i="2"/>
  <c r="F152" i="2"/>
  <c r="F158" i="2"/>
  <c r="F162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0" i="2"/>
  <c r="F126" i="2"/>
  <c r="F125" i="2"/>
  <c r="F124" i="2"/>
  <c r="F123" i="2"/>
  <c r="F122" i="2"/>
  <c r="F117" i="2"/>
  <c r="F116" i="2"/>
  <c r="F115" i="2"/>
  <c r="F114" i="2"/>
  <c r="F113" i="2"/>
  <c r="F112" i="2"/>
  <c r="F107" i="2"/>
  <c r="F106" i="2"/>
  <c r="F105" i="2"/>
  <c r="F104" i="2"/>
  <c r="F103" i="2"/>
  <c r="F102" i="2"/>
  <c r="F97" i="2"/>
  <c r="F95" i="2"/>
  <c r="F93" i="2"/>
  <c r="F91" i="2"/>
  <c r="F89" i="2"/>
  <c r="F87" i="2"/>
  <c r="F85" i="2"/>
  <c r="F84" i="2"/>
  <c r="F79" i="2"/>
  <c r="F77" i="2"/>
  <c r="F75" i="2"/>
  <c r="F73" i="2"/>
  <c r="F71" i="2"/>
  <c r="F69" i="2"/>
  <c r="F67" i="2"/>
  <c r="F65" i="2"/>
  <c r="F63" i="2"/>
  <c r="F62" i="2"/>
  <c r="F57" i="2"/>
  <c r="F55" i="2"/>
  <c r="F53" i="2"/>
  <c r="F51" i="2"/>
  <c r="F49" i="2"/>
</calcChain>
</file>

<file path=xl/sharedStrings.xml><?xml version="1.0" encoding="utf-8"?>
<sst xmlns="http://schemas.openxmlformats.org/spreadsheetml/2006/main" count="505" uniqueCount="268">
  <si>
    <t xml:space="preserve">П.І.Б. особи, яка склала цей Звіт:	</t>
  </si>
  <si>
    <t xml:space="preserve">Назва ОСББ:	</t>
  </si>
  <si>
    <t>Пакет, що впроваджується
(позначте потрібне):</t>
  </si>
  <si>
    <t>№ з/п</t>
  </si>
  <si>
    <t>Назва заходу</t>
  </si>
  <si>
    <t>Заходи включені до обраного пакету</t>
  </si>
  <si>
    <t>Заходи що верифікуються на даному етапі</t>
  </si>
  <si>
    <t>Встановлення вузла комерційного обліку теплової енергії</t>
  </si>
  <si>
    <t>Встановлення або модернізація індивідуального теплового пункту (ІТП)</t>
  </si>
  <si>
    <t>Заміна або модернізація загальнобудинкового котла або/та допоміжного обладнання (наприклад, насосів, систем автоматичного регулювання тощо)</t>
  </si>
  <si>
    <t>Теплоізоляція або/та заміна трубопроводів системи внутрішнього теплопостачання в неопалювальних приміщеннях</t>
  </si>
  <si>
    <t>Теплоізоляція або/та заміна трубопроводів системи гарячого водопостачання в неопалювальних приміщеннях</t>
  </si>
  <si>
    <t>Гідравлічне балансування системи опалення шляхом встановлення автоматичних (балансувальних) клапанів</t>
  </si>
  <si>
    <t>Комплекс робіт із теплоізоляції та улаштування зовнішніх стін</t>
  </si>
  <si>
    <t>Комплекс робіт із теплоізоляції та улаштування опалювальних та неопалювальних горищ (технічних поверхів) та дахів</t>
  </si>
  <si>
    <t>Комплекс робіт із теплоізоляції та улаштування плит перекриття підвалу</t>
  </si>
  <si>
    <t>Заміна або ремонт блоків віконних або/та блоків балконних дверних у приміщеннях (місцях) загального користування будівлі</t>
  </si>
  <si>
    <t>Заміна або ремонт зовнішніх дверей або/та облаштування тамбурів зовнішнього входу</t>
  </si>
  <si>
    <t>Модернізація системи гарячого водопостачання</t>
  </si>
  <si>
    <t>Встановлення вузлів розподільного обліку теплової енергії на потреби опалення або/та приладів - розподілювачів теплової енергії у квартирах</t>
  </si>
  <si>
    <t>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</t>
  </si>
  <si>
    <t>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</t>
  </si>
  <si>
    <t>Комплекс робіт із модернізації та облаштування системи освітлення у приміщеннях (місцях) загального користування будівлі</t>
  </si>
  <si>
    <t>Комплекс робіт із теплоізоляції та улаштування зовнішніх стін нижче рівня ґрунту</t>
  </si>
  <si>
    <t>Заміна або/та теплоізоляція трубопроводів системи опалення або/та приладів водяної системи опалення у квартирах</t>
  </si>
  <si>
    <t>Заміна віконних блоків та балконних дверей, скління лоджій у квартирах</t>
  </si>
  <si>
    <t>Комплекс робіт із модернізації та облаштування системи вентиляції з встановленням рекуператорів</t>
  </si>
  <si>
    <t xml:space="preserve">Інші типи модернізації системи внутрішнього теплопостачання </t>
  </si>
  <si>
    <t>№</t>
  </si>
  <si>
    <t>п/п</t>
  </si>
  <si>
    <t>№ та назва ЕЕ заходу відповідно до табл. 4 Опису Проекту (Форми коригування)</t>
  </si>
  <si>
    <t>Стан виконання</t>
  </si>
  <si>
    <t>№ (ім’я) фото файлу</t>
  </si>
  <si>
    <t>(фото-графії)</t>
  </si>
  <si>
    <t>Коментар</t>
  </si>
  <si>
    <t>1.</t>
  </si>
  <si>
    <t>Встановлено обчислювач</t>
  </si>
  <si>
    <t>Так</t>
  </si>
  <si>
    <t>Ні</t>
  </si>
  <si>
    <t>1 фото</t>
  </si>
  <si>
    <t>1 або 2 фото в залежності від кількості датчиків</t>
  </si>
  <si>
    <t>Наявна індикація живлення</t>
  </si>
  <si>
    <t>Не було виявлено жодних дефектів</t>
  </si>
  <si>
    <t>1.5.Х</t>
  </si>
  <si>
    <t>Якщо виявлено певні дефекти слід надати їх фото та\або описати їх характер у примітках</t>
  </si>
  <si>
    <t>Примітки:</t>
  </si>
  <si>
    <t>2.</t>
  </si>
  <si>
    <t>Загальне фото ІТП</t>
  </si>
  <si>
    <t>Встановлено регулятор теплового потоку</t>
  </si>
  <si>
    <t>Встановлено циркуляційний(і) насос(и)</t>
  </si>
  <si>
    <t>Встановлено шафу керування</t>
  </si>
  <si>
    <t>Встановлено контролер ІТП</t>
  </si>
  <si>
    <t>Встановлено датчик зовнішнього повітря</t>
  </si>
  <si>
    <t>Встановлено -регулятор перепаду тиску</t>
  </si>
  <si>
    <t>Встановлено теплообмінник</t>
  </si>
  <si>
    <t>2.9.Х</t>
  </si>
  <si>
    <t>3.</t>
  </si>
  <si>
    <t>Загальні фото котла (котлів) та/або приміщення із встановленим обладнанням</t>
  </si>
  <si>
    <t>Встановлено циркуляційний (і) насос(и)</t>
  </si>
  <si>
    <t>Встановлено систему подачі палива</t>
  </si>
  <si>
    <t>Встановлено систему водопідготовки</t>
  </si>
  <si>
    <t>Встановлено щити управління</t>
  </si>
  <si>
    <t>3.7.Х</t>
  </si>
  <si>
    <t>Загальні фото теплоізольованих та/або замінених трубопроводів</t>
  </si>
  <si>
    <t>4.2.Х</t>
  </si>
  <si>
    <t>5.2.Х</t>
  </si>
  <si>
    <t>Загальні фото балансувальних клапанів</t>
  </si>
  <si>
    <t xml:space="preserve">  6.1.Х</t>
  </si>
  <si>
    <t>Кількість фото не менше 1% від загальної кількості встановленого обладнання або вибірково не менше 5-ти фото. У випадках, якщо загальна кількість встановленого обладнання є меншою ніж 5-ть одиниць - надати всі фото.</t>
  </si>
  <si>
    <t xml:space="preserve">Загальна кількість фактично встановлених балансувальних клапанів, шт. </t>
  </si>
  <si>
    <t>6.3.Х</t>
  </si>
  <si>
    <t>Виконано теплоізоляцію усіх стін</t>
  </si>
  <si>
    <t>Не заст</t>
  </si>
  <si>
    <t>Додати загальні фото будинку з усіх сторін (4-ри географічні напрямки) до утеплення (бажано) та після (обов’язково) в кількостях не менше 3-х фото з різного ракурсу для кожної сторони</t>
  </si>
  <si>
    <t>7.2.Х</t>
  </si>
  <si>
    <t>Якщо виявлено зазначені недоліки, слід надати їх фото та\або описати їх характер у примітках</t>
  </si>
  <si>
    <t>Виконано теплоізоляцію горища</t>
  </si>
  <si>
    <t>Додати загальні фото теплоізоляції горища (технічного поверху, даху) в кількості не менше 3-х з різних ракурсів</t>
  </si>
  <si>
    <t>Виконано теплоізоляцію технічного поверху</t>
  </si>
  <si>
    <t>Див. п. 8.1</t>
  </si>
  <si>
    <t>Виконано теплоізоляцію даху</t>
  </si>
  <si>
    <t>Додати фото технологічних проходів в кількості не менше 3-х з різних ракурсів</t>
  </si>
  <si>
    <t>Додати загальні фото теплоізольованої покрівлі в кількості не менше 3-х з різних ракурсів</t>
  </si>
  <si>
    <t>Візуально не виявлено видимих дефектів утеплених поверхонь</t>
  </si>
  <si>
    <t>8.6.Х</t>
  </si>
  <si>
    <t>Якщо виявлено зазначені дефекти, слід надати їх фото та\або описати їх характер у примітках</t>
  </si>
  <si>
    <t>9.1.Х</t>
  </si>
  <si>
    <t>Фото цоколя додавати не потрібно, якщо на фото стін видно, що роботи з теплоізоляції цоколя виконано</t>
  </si>
  <si>
    <t>Виконано теплоізоляцію плит перекриття підвалу</t>
  </si>
  <si>
    <t>Додати загальні фото утепленого перекриття, або його ділянок в кількості не менше 3-х з різних ракурсів</t>
  </si>
  <si>
    <t>9.3.Х</t>
  </si>
  <si>
    <t>Загальні фото віконних блоків</t>
  </si>
  <si>
    <t>10.1.Х</t>
  </si>
  <si>
    <t>Додати фото усіх зовнішніх стін будинку, де проведено заміну віконних блоків</t>
  </si>
  <si>
    <t>Загальні фото балконних дверних блоків</t>
  </si>
  <si>
    <t>10.2.Х</t>
  </si>
  <si>
    <t>Додати фото усіх зовнішніх стін будинку, де проведено заміну балконних дверних блоків</t>
  </si>
  <si>
    <t>Не було виявлено незароблених ділянок примикань віконних блоків до стін, як зовні, так і зсередини</t>
  </si>
  <si>
    <t>10.3.Х</t>
  </si>
  <si>
    <t>У разі виявлення – надати фото та/або описати у примітках</t>
  </si>
  <si>
    <r>
      <t>Загальні фото встановлених дверей та тамбурів</t>
    </r>
    <r>
      <rPr>
        <sz val="12"/>
        <color rgb="FF000000"/>
        <rFont val="Times New Roman"/>
        <family val="1"/>
        <charset val="204"/>
      </rPr>
      <t xml:space="preserve"> зовнішнього входу</t>
    </r>
  </si>
  <si>
    <t>Додати фото встановлених дверей та тамбурів зовнішнього входу в кількості не менше 5-ти</t>
  </si>
  <si>
    <t>Не було виявлено незароблених ділянок примикань дверей до стін, як зовні, так і зсередини</t>
  </si>
  <si>
    <t>11.2.Х</t>
  </si>
  <si>
    <t>Візуально не виявлено видимих дефектів</t>
  </si>
  <si>
    <t>Додати фото різних ділянок в кількості не менше 5-ти</t>
  </si>
  <si>
    <t>Загальні фото встановленого обладнання</t>
  </si>
  <si>
    <t>Кількість фото не менше 5% від загальної кількості квартир, де встановлювалось дане обладнання</t>
  </si>
  <si>
    <r>
      <t xml:space="preserve">Загальні фото </t>
    </r>
    <r>
      <rPr>
        <sz val="12"/>
        <rFont val="Times New Roman"/>
        <family val="1"/>
        <charset val="204"/>
      </rPr>
      <t xml:space="preserve">термостатичних клапанів на приладах опалення </t>
    </r>
    <r>
      <rPr>
        <sz val="12"/>
        <color rgb="FF000000"/>
        <rFont val="Times New Roman"/>
        <family val="1"/>
        <charset val="204"/>
      </rPr>
      <t>в квартирах</t>
    </r>
  </si>
  <si>
    <t>Кількість фото не менше 5% від загальної кількості квартир, де встановлювалось дане обладнання (матеріали)</t>
  </si>
  <si>
    <r>
      <t>Примітки</t>
    </r>
    <r>
      <rPr>
        <sz val="12"/>
        <color rgb="FF000000"/>
        <rFont val="Times New Roman"/>
        <family val="1"/>
        <charset val="204"/>
      </rPr>
      <t>:</t>
    </r>
  </si>
  <si>
    <t>Загальні фото замінених трубопроводів в МЗК</t>
  </si>
  <si>
    <t>Загальні фото замінених приладів опалення (радіаторів) в МЗК</t>
  </si>
  <si>
    <t>Додати фото замінених приладів системи опалення в кількості не менше 5-ти</t>
  </si>
  <si>
    <t>Загальні фото встановленого обладнання в МЗК</t>
  </si>
  <si>
    <r>
      <t>Виконано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теплоізоляцію цоколю</t>
    </r>
  </si>
  <si>
    <t>Фото цоколя з усіх сторін (4-ри географічні напрямки) до утеплення (бажано) та після (обов’язково) в кількостях не менше 2-х фото з різного ракурсу для кожної сторони</t>
  </si>
  <si>
    <t>Виконано облаштування відмостки</t>
  </si>
  <si>
    <t>Фото відмостки з усіх сторін (4-ри географічні напрямки) до утеплення (бажано) та після (обов’язково) в кількостях не менше 2-х фото з різного ракурсу для кожної сторони</t>
  </si>
  <si>
    <t>Загальні фото встановленого обладнання/трубопроводів</t>
  </si>
  <si>
    <t>Заміна або ремонт блоків віконних або/та блоків балконних дверних у квартирах, утеплення і скління наявних балконів і лоджій</t>
  </si>
  <si>
    <t>Не було виявлено незароблених ділянок примикань вікон (дверей) до стін, як зовні, так і зсередини</t>
  </si>
  <si>
    <t>Кількість фото не менше 5% від загальної кількості квартир (приміщень), де встановлювалось дане обладнання</t>
  </si>
  <si>
    <t>Вказати що саме:____________________________</t>
  </si>
  <si>
    <t>(контроль здійснюється в індивідуальному порядку, залежно від характеру заходів та проектних рішень, зафіксованих у ПД)</t>
  </si>
  <si>
    <t>Фото встановленого обладнання в МЗК</t>
  </si>
  <si>
    <t>Додати вибіркові фото встановленого обладнання в довільній кількості</t>
  </si>
  <si>
    <t>Фото встановленого обладнання в квартирах</t>
  </si>
  <si>
    <t>1.1.</t>
  </si>
  <si>
    <t>1.2.</t>
  </si>
  <si>
    <t>1.3.</t>
  </si>
  <si>
    <t>1.4.</t>
  </si>
  <si>
    <t>1.5.</t>
  </si>
  <si>
    <t>1.6.</t>
  </si>
  <si>
    <t>Встановлено витратомір</t>
  </si>
  <si>
    <t>Встановлено датчики температури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</si>
  <si>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</si>
  <si>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</si>
  <si>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</si>
  <si>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</si>
  <si>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</si>
  <si>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</si>
  <si>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</si>
  <si>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</si>
  <si>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</si>
  <si>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</si>
  <si>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</si>
  <si>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Наявна індикація на екрані контролера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</si>
  <si>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</si>
  <si>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</si>
  <si>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</si>
  <si>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</si>
  <si>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</si>
  <si>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</si>
  <si>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</si>
  <si>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</si>
  <si>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</si>
  <si>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Встановлено котел -(и)</t>
  </si>
  <si>
    <t>Встановлено пальник(и)</t>
  </si>
  <si>
    <t xml:space="preserve">Не заст 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</si>
  <si>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</si>
  <si>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</si>
  <si>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</si>
  <si>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</si>
  <si>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</si>
  <si>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</si>
  <si>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</si>
  <si>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</si>
  <si>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</si>
  <si>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6.4.</t>
  </si>
  <si>
    <t>7.1.</t>
  </si>
  <si>
    <t>7.2.</t>
  </si>
  <si>
    <t>7.3.</t>
  </si>
  <si>
    <t>Візуально не виявлено наявності: тріщин, здуття, інших видимих дефектів утеплених поверхонь</t>
  </si>
  <si>
    <t>8.1.</t>
  </si>
  <si>
    <t>8.2.</t>
  </si>
  <si>
    <t>8.3.</t>
  </si>
  <si>
    <t>8.4.</t>
  </si>
  <si>
    <t>8.5.</t>
  </si>
  <si>
    <t>8.6.</t>
  </si>
  <si>
    <t>8.7.</t>
  </si>
  <si>
    <t>Облаштовано технологічні проходи на теплоізольованому технічному поверсі / горищі</t>
  </si>
  <si>
    <t xml:space="preserve">Виконано облаштування та гідроізоляцію покрівлі </t>
  </si>
  <si>
    <t>9.1.</t>
  </si>
  <si>
    <t>9.2.</t>
  </si>
  <si>
    <t>9.3.</t>
  </si>
  <si>
    <t>9.4.</t>
  </si>
  <si>
    <t>10.1.</t>
  </si>
  <si>
    <t>10.2.</t>
  </si>
  <si>
    <t>10.3.</t>
  </si>
  <si>
    <t>10.4.</t>
  </si>
  <si>
    <t>Звіт за результатами перевірки (верифікації) впровадження проекту за фотознімками з місця знаходження багатоквартирного будинку</t>
  </si>
  <si>
    <t xml:space="preserve">Фактична адреса об’єкту:	</t>
  </si>
  <si>
    <t>I. Таблиці перевірки (чек-листи)</t>
  </si>
  <si>
    <t xml:space="preserve"> У таблицях перевірки прийнято такі позначення стану виконання робіт:</t>
  </si>
  <si>
    <r>
      <t>«</t>
    </r>
    <r>
      <rPr>
        <b/>
        <sz val="12"/>
        <color theme="1"/>
        <rFont val="Times New Roman"/>
        <family val="1"/>
        <charset val="204"/>
      </rPr>
      <t>Так</t>
    </r>
    <r>
      <rPr>
        <sz val="12"/>
        <color theme="1"/>
        <rFont val="Times New Roman"/>
        <family val="1"/>
        <charset val="204"/>
      </rPr>
      <t>» - роботи виконано;</t>
    </r>
  </si>
  <si>
    <r>
      <t>«</t>
    </r>
    <r>
      <rPr>
        <b/>
        <sz val="12"/>
        <color theme="1"/>
        <rFont val="Times New Roman"/>
        <family val="1"/>
        <charset val="204"/>
      </rPr>
      <t>Ні</t>
    </r>
    <r>
      <rPr>
        <sz val="12"/>
        <color theme="1"/>
        <rFont val="Times New Roman"/>
        <family val="1"/>
        <charset val="204"/>
      </rPr>
      <t>» - роботи НЕ виконано, або виконано в неповному обсязі. У цьому разі у стовпчику «Коментар» необхідно вказати що саме не виконано);</t>
    </r>
  </si>
  <si>
    <r>
      <t xml:space="preserve"> «</t>
    </r>
    <r>
      <rPr>
        <b/>
        <sz val="12"/>
        <color theme="1"/>
        <rFont val="Times New Roman"/>
        <family val="1"/>
        <charset val="204"/>
      </rPr>
      <t>Не заст</t>
    </r>
    <r>
      <rPr>
        <sz val="12"/>
        <color theme="1"/>
        <rFont val="Times New Roman"/>
        <family val="1"/>
        <charset val="204"/>
      </rPr>
      <t>» - не застосовується. Дану позначку слід ставити, якщо виконання даного заходу (заходів) не передбачено Описом проекту.</t>
    </r>
  </si>
  <si>
    <t>У таблицях прийнято такі скорочення:</t>
  </si>
  <si>
    <r>
      <t>ПД</t>
    </r>
    <r>
      <rPr>
        <sz val="12"/>
        <color theme="1"/>
        <rFont val="Times New Roman"/>
        <family val="1"/>
        <charset val="204"/>
      </rPr>
      <t xml:space="preserve"> – проектна документація</t>
    </r>
  </si>
  <si>
    <r>
      <t xml:space="preserve">ГВП </t>
    </r>
    <r>
      <rPr>
        <sz val="12"/>
        <color theme="1"/>
        <rFont val="Times New Roman"/>
        <family val="1"/>
        <charset val="204"/>
      </rPr>
      <t>– гаряче водопостачання</t>
    </r>
  </si>
  <si>
    <r>
      <t xml:space="preserve">МЗК </t>
    </r>
    <r>
      <rPr>
        <sz val="12"/>
        <color theme="1"/>
        <rFont val="Times New Roman"/>
        <family val="1"/>
        <charset val="204"/>
      </rPr>
      <t>– місця загального користування</t>
    </r>
  </si>
  <si>
    <t>Додати фото різних ділянок в кількості не менше  5-ти</t>
  </si>
  <si>
    <t>(______________) вказати кількість</t>
  </si>
  <si>
    <t>Інші типи модернізації системи внутрішнього теплопостачання</t>
  </si>
  <si>
    <t>Гідравлічне балансування системи опалення шляхом встановлення автоматичних клапанів</t>
  </si>
  <si>
    <t>Заміна або ремонт блоків віконних або/та блоків балконних дверних  у приміщеннях (місцях) загального користування будівлі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</si>
  <si>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</si>
  <si>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</si>
  <si>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</si>
  <si>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</si>
  <si>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</si>
  <si>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</si>
  <si>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</si>
  <si>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</si>
  <si>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</si>
  <si>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</si>
  <si>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</si>
  <si>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</si>
  <si>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</si>
  <si>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</si>
  <si>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</si>
  <si>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</si>
  <si>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</si>
  <si>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</si>
  <si>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15.4.</t>
  </si>
  <si>
    <t>16.1.</t>
  </si>
  <si>
    <t>16.2.</t>
  </si>
  <si>
    <t>16.3.</t>
  </si>
  <si>
    <t>17.1.</t>
  </si>
  <si>
    <t>17.2.</t>
  </si>
  <si>
    <t>17.3.</t>
  </si>
  <si>
    <t>17.4.</t>
  </si>
  <si>
    <t>18.1.</t>
  </si>
  <si>
    <t>18.2.</t>
  </si>
  <si>
    <t>18.3.</t>
  </si>
  <si>
    <t>19.1.</t>
  </si>
  <si>
    <t>19.2.</t>
  </si>
  <si>
    <t>19.3.</t>
  </si>
  <si>
    <t>19.4.</t>
  </si>
  <si>
    <t>20.1.</t>
  </si>
  <si>
    <t>20.2.</t>
  </si>
  <si>
    <t>20.3.</t>
  </si>
  <si>
    <t>21.1.</t>
  </si>
  <si>
    <t>21.2.</t>
  </si>
  <si>
    <t>21.3.</t>
  </si>
  <si>
    <t>21.4.</t>
  </si>
  <si>
    <t xml:space="preserve">Примітки: </t>
  </si>
  <si>
    <r>
      <t xml:space="preserve">Тип верифікації
</t>
    </r>
    <r>
      <rPr>
        <sz val="11"/>
        <color rgb="FF000000"/>
        <rFont val="Times New Roman"/>
        <family val="1"/>
        <charset val="204"/>
      </rPr>
      <t>(позначте потрібне)</t>
    </r>
    <r>
      <rPr>
        <sz val="12"/>
        <color rgb="FF000000"/>
        <rFont val="Times New Roman"/>
        <family val="1"/>
        <charset val="204"/>
      </rPr>
      <t>:</t>
    </r>
  </si>
  <si>
    <t>Дата складання звіту:</t>
  </si>
  <si>
    <t>Коментарі та рекомендації</t>
  </si>
  <si>
    <t>Результати верифікації задовільні</t>
  </si>
  <si>
    <t>Результати верифікації НЕ задовільні (вказати на виявлені недоліки та дефекти)</t>
  </si>
  <si>
    <t>ЗАГАЛЬНИЙ ВИСНОВОК ЗАЯВНИКА (ОСББ)
(вибрати одну з двох відповідей)</t>
  </si>
  <si>
    <t xml:space="preserve">          Підтверджую інформацію щодо виконання робіт, наведену в чек-листах.</t>
  </si>
  <si>
    <t xml:space="preserve">          Підтверджую використання матеріалів та обладнання, передбачених Описом проекту та проектною документацією. </t>
  </si>
  <si>
    <t xml:space="preserve">          Ми, що підписалися нижче, запевняємо, що дану перевірку (верифікацію) виконано на будинку Заявника (ОСББ)</t>
  </si>
  <si>
    <t xml:space="preserve">          Назва ОСББ: </t>
  </si>
  <si>
    <t>адреса ОСББ:</t>
  </si>
  <si>
    <t xml:space="preserve">          ретельно і добросовісно, що усі додані матеріали фотофіксації відповідають фактично виконаним роботам та встановленому обладнанню на зазначеному вище будинку, а викладені вище висновки, погоджені мною та особою (особами), що проводили перевірку, і що ці висновки відповідають нашому розумінню повноти та якості виконаних робіт.</t>
  </si>
  <si>
    <t xml:space="preserve">          Ми також розуміємо, що Фонд ЕЕ та представники донорів мають право здійснити перевірку з виїздом на місце, як це передбачено Грантовою угодою.</t>
  </si>
  <si>
    <t xml:space="preserve">          Ми розуміємо, що, у разі виявлення недоліків під час майбутньої перевірки з виїздом на місце, ми повинні усунути їх за власний кошт. В іншому випадку грант підлягає поверненню, як це і передбачено Грантовою угодою.</t>
  </si>
  <si>
    <t>Голова правління ОСББ «______________»</t>
  </si>
  <si>
    <t>МП</t>
  </si>
  <si>
    <t xml:space="preserve">                                                                                                </t>
  </si>
  <si>
    <t>(підпис)</t>
  </si>
  <si>
    <t>(ПІБ)</t>
  </si>
  <si>
    <t xml:space="preserve">Відповідальна особа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</si>
</sst>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/>
    <xf numFmtId="0" fontId="5" fillId="0" borderId="7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/>
    <xf numFmtId="16" fontId="1" fillId="0" borderId="4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5.emf"/><Relationship Id="rId7" Type="http://schemas.openxmlformats.org/officeDocument/2006/relationships/image" Target="../media/image13.emf"/><Relationship Id="rId12" Type="http://schemas.openxmlformats.org/officeDocument/2006/relationships/image" Target="../media/image8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6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23</xdr:row>
          <xdr:rowOff>38100</xdr:rowOff>
        </xdr:from>
        <xdr:to>
          <xdr:col>7</xdr:col>
          <xdr:colOff>657225</xdr:colOff>
          <xdr:row>24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24</xdr:row>
          <xdr:rowOff>123825</xdr:rowOff>
        </xdr:from>
        <xdr:to>
          <xdr:col>7</xdr:col>
          <xdr:colOff>666750</xdr:colOff>
          <xdr:row>24</xdr:row>
          <xdr:rowOff>285750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25</xdr:row>
          <xdr:rowOff>123825</xdr:rowOff>
        </xdr:from>
        <xdr:to>
          <xdr:col>7</xdr:col>
          <xdr:colOff>666750</xdr:colOff>
          <xdr:row>25</xdr:row>
          <xdr:rowOff>285750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26</xdr:row>
          <xdr:rowOff>247650</xdr:rowOff>
        </xdr:from>
        <xdr:to>
          <xdr:col>7</xdr:col>
          <xdr:colOff>666750</xdr:colOff>
          <xdr:row>26</xdr:row>
          <xdr:rowOff>400050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27</xdr:row>
          <xdr:rowOff>247650</xdr:rowOff>
        </xdr:from>
        <xdr:to>
          <xdr:col>7</xdr:col>
          <xdr:colOff>666750</xdr:colOff>
          <xdr:row>27</xdr:row>
          <xdr:rowOff>400050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28</xdr:row>
          <xdr:rowOff>133350</xdr:rowOff>
        </xdr:from>
        <xdr:to>
          <xdr:col>7</xdr:col>
          <xdr:colOff>666750</xdr:colOff>
          <xdr:row>28</xdr:row>
          <xdr:rowOff>285750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29</xdr:row>
          <xdr:rowOff>133350</xdr:rowOff>
        </xdr:from>
        <xdr:to>
          <xdr:col>7</xdr:col>
          <xdr:colOff>666750</xdr:colOff>
          <xdr:row>29</xdr:row>
          <xdr:rowOff>285750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30</xdr:row>
          <xdr:rowOff>133350</xdr:rowOff>
        </xdr:from>
        <xdr:to>
          <xdr:col>7</xdr:col>
          <xdr:colOff>666750</xdr:colOff>
          <xdr:row>30</xdr:row>
          <xdr:rowOff>285750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31</xdr:row>
          <xdr:rowOff>133350</xdr:rowOff>
        </xdr:from>
        <xdr:to>
          <xdr:col>7</xdr:col>
          <xdr:colOff>666750</xdr:colOff>
          <xdr:row>31</xdr:row>
          <xdr:rowOff>285750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171450</xdr:rowOff>
        </xdr:from>
        <xdr:to>
          <xdr:col>7</xdr:col>
          <xdr:colOff>685800</xdr:colOff>
          <xdr:row>32</xdr:row>
          <xdr:rowOff>419100</xdr:rowOff>
        </xdr:to>
        <xdr:sp macro="" textlink="">
          <xdr:nvSpPr>
            <xdr:cNvPr id="1038" name="CheckBox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33</xdr:row>
          <xdr:rowOff>133350</xdr:rowOff>
        </xdr:from>
        <xdr:to>
          <xdr:col>7</xdr:col>
          <xdr:colOff>666750</xdr:colOff>
          <xdr:row>33</xdr:row>
          <xdr:rowOff>285750</xdr:rowOff>
        </xdr:to>
        <xdr:sp macro="" textlink="">
          <xdr:nvSpPr>
            <xdr:cNvPr id="1039" name="CheckBox1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504825</xdr:colOff>
          <xdr:row>34</xdr:row>
          <xdr:rowOff>38100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40" name="CheckBox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35</xdr:row>
          <xdr:rowOff>171450</xdr:rowOff>
        </xdr:from>
        <xdr:to>
          <xdr:col>7</xdr:col>
          <xdr:colOff>704850</xdr:colOff>
          <xdr:row>35</xdr:row>
          <xdr:rowOff>419100</xdr:rowOff>
        </xdr:to>
        <xdr:sp macro="" textlink="">
          <xdr:nvSpPr>
            <xdr:cNvPr id="1041" name="CheckBox1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36</xdr:row>
          <xdr:rowOff>361950</xdr:rowOff>
        </xdr:from>
        <xdr:to>
          <xdr:col>7</xdr:col>
          <xdr:colOff>704850</xdr:colOff>
          <xdr:row>36</xdr:row>
          <xdr:rowOff>609600</xdr:rowOff>
        </xdr:to>
        <xdr:sp macro="" textlink="">
          <xdr:nvSpPr>
            <xdr:cNvPr id="1042" name="CheckBox1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37</xdr:row>
          <xdr:rowOff>314325</xdr:rowOff>
        </xdr:from>
        <xdr:to>
          <xdr:col>7</xdr:col>
          <xdr:colOff>704850</xdr:colOff>
          <xdr:row>37</xdr:row>
          <xdr:rowOff>552450</xdr:rowOff>
        </xdr:to>
        <xdr:sp macro="" textlink="">
          <xdr:nvSpPr>
            <xdr:cNvPr id="1043" name="CheckBox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38</xdr:row>
          <xdr:rowOff>200025</xdr:rowOff>
        </xdr:from>
        <xdr:to>
          <xdr:col>7</xdr:col>
          <xdr:colOff>704850</xdr:colOff>
          <xdr:row>38</xdr:row>
          <xdr:rowOff>438150</xdr:rowOff>
        </xdr:to>
        <xdr:sp macro="" textlink="">
          <xdr:nvSpPr>
            <xdr:cNvPr id="1044" name="CheckBox16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85725</xdr:rowOff>
        </xdr:from>
        <xdr:to>
          <xdr:col>7</xdr:col>
          <xdr:colOff>704850</xdr:colOff>
          <xdr:row>39</xdr:row>
          <xdr:rowOff>323850</xdr:rowOff>
        </xdr:to>
        <xdr:sp macro="" textlink="">
          <xdr:nvSpPr>
            <xdr:cNvPr id="1045" name="CheckBox17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40</xdr:row>
          <xdr:rowOff>180975</xdr:rowOff>
        </xdr:from>
        <xdr:to>
          <xdr:col>7</xdr:col>
          <xdr:colOff>704850</xdr:colOff>
          <xdr:row>40</xdr:row>
          <xdr:rowOff>428625</xdr:rowOff>
        </xdr:to>
        <xdr:sp macro="" textlink="">
          <xdr:nvSpPr>
            <xdr:cNvPr id="1046" name="CheckBox18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41</xdr:row>
          <xdr:rowOff>95250</xdr:rowOff>
        </xdr:from>
        <xdr:to>
          <xdr:col>7</xdr:col>
          <xdr:colOff>704850</xdr:colOff>
          <xdr:row>41</xdr:row>
          <xdr:rowOff>342900</xdr:rowOff>
        </xdr:to>
        <xdr:sp macro="" textlink="">
          <xdr:nvSpPr>
            <xdr:cNvPr id="1047" name="CheckBox19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209550</xdr:rowOff>
        </xdr:from>
        <xdr:to>
          <xdr:col>7</xdr:col>
          <xdr:colOff>704850</xdr:colOff>
          <xdr:row>42</xdr:row>
          <xdr:rowOff>457200</xdr:rowOff>
        </xdr:to>
        <xdr:sp macro="" textlink="">
          <xdr:nvSpPr>
            <xdr:cNvPr id="1048" name="CheckBox20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43</xdr:row>
          <xdr:rowOff>95250</xdr:rowOff>
        </xdr:from>
        <xdr:to>
          <xdr:col>7</xdr:col>
          <xdr:colOff>704850</xdr:colOff>
          <xdr:row>43</xdr:row>
          <xdr:rowOff>352425</xdr:rowOff>
        </xdr:to>
        <xdr:sp macro="" textlink="">
          <xdr:nvSpPr>
            <xdr:cNvPr id="1049" name="CheckBox2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485775</xdr:colOff>
          <xdr:row>23</xdr:row>
          <xdr:rowOff>38100</xdr:rowOff>
        </xdr:from>
        <xdr:to>
          <xdr:col>6</xdr:col>
          <xdr:colOff>657225</xdr:colOff>
          <xdr:row>24</xdr:row>
          <xdr:rowOff>0</xdr:rowOff>
        </xdr:to>
        <xdr:sp macro="" textlink="">
          <xdr:nvSpPr>
            <xdr:cNvPr id="1051" name="CheckBox2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24</xdr:row>
          <xdr:rowOff>123825</xdr:rowOff>
        </xdr:from>
        <xdr:to>
          <xdr:col>6</xdr:col>
          <xdr:colOff>666750</xdr:colOff>
          <xdr:row>24</xdr:row>
          <xdr:rowOff>285750</xdr:rowOff>
        </xdr:to>
        <xdr:sp macro="" textlink="">
          <xdr:nvSpPr>
            <xdr:cNvPr id="1052" name="CheckBox2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25</xdr:row>
          <xdr:rowOff>123825</xdr:rowOff>
        </xdr:from>
        <xdr:to>
          <xdr:col>6</xdr:col>
          <xdr:colOff>666750</xdr:colOff>
          <xdr:row>25</xdr:row>
          <xdr:rowOff>285750</xdr:rowOff>
        </xdr:to>
        <xdr:sp macro="" textlink="">
          <xdr:nvSpPr>
            <xdr:cNvPr id="1053" name="CheckBox2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26</xdr:row>
          <xdr:rowOff>247650</xdr:rowOff>
        </xdr:from>
        <xdr:to>
          <xdr:col>6</xdr:col>
          <xdr:colOff>666750</xdr:colOff>
          <xdr:row>26</xdr:row>
          <xdr:rowOff>400050</xdr:rowOff>
        </xdr:to>
        <xdr:sp macro="" textlink="">
          <xdr:nvSpPr>
            <xdr:cNvPr id="1054" name="CheckBox2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27</xdr:row>
          <xdr:rowOff>247650</xdr:rowOff>
        </xdr:from>
        <xdr:to>
          <xdr:col>6</xdr:col>
          <xdr:colOff>666750</xdr:colOff>
          <xdr:row>27</xdr:row>
          <xdr:rowOff>400050</xdr:rowOff>
        </xdr:to>
        <xdr:sp macro="" textlink="">
          <xdr:nvSpPr>
            <xdr:cNvPr id="1055" name="CheckBox2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28</xdr:row>
          <xdr:rowOff>133350</xdr:rowOff>
        </xdr:from>
        <xdr:to>
          <xdr:col>6</xdr:col>
          <xdr:colOff>666750</xdr:colOff>
          <xdr:row>28</xdr:row>
          <xdr:rowOff>285750</xdr:rowOff>
        </xdr:to>
        <xdr:sp macro="" textlink="">
          <xdr:nvSpPr>
            <xdr:cNvPr id="1056" name="CheckBox2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29</xdr:row>
          <xdr:rowOff>133350</xdr:rowOff>
        </xdr:from>
        <xdr:to>
          <xdr:col>6</xdr:col>
          <xdr:colOff>666750</xdr:colOff>
          <xdr:row>29</xdr:row>
          <xdr:rowOff>285750</xdr:rowOff>
        </xdr:to>
        <xdr:sp macro="" textlink="">
          <xdr:nvSpPr>
            <xdr:cNvPr id="1057" name="CheckBox2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30</xdr:row>
          <xdr:rowOff>133350</xdr:rowOff>
        </xdr:from>
        <xdr:to>
          <xdr:col>6</xdr:col>
          <xdr:colOff>666750</xdr:colOff>
          <xdr:row>30</xdr:row>
          <xdr:rowOff>285750</xdr:rowOff>
        </xdr:to>
        <xdr:sp macro="" textlink="">
          <xdr:nvSpPr>
            <xdr:cNvPr id="1058" name="CheckBox2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31</xdr:row>
          <xdr:rowOff>133350</xdr:rowOff>
        </xdr:from>
        <xdr:to>
          <xdr:col>6</xdr:col>
          <xdr:colOff>666750</xdr:colOff>
          <xdr:row>31</xdr:row>
          <xdr:rowOff>285750</xdr:rowOff>
        </xdr:to>
        <xdr:sp macro="" textlink="">
          <xdr:nvSpPr>
            <xdr:cNvPr id="1059" name="CheckBox3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485775</xdr:colOff>
          <xdr:row>32</xdr:row>
          <xdr:rowOff>171450</xdr:rowOff>
        </xdr:from>
        <xdr:to>
          <xdr:col>6</xdr:col>
          <xdr:colOff>685800</xdr:colOff>
          <xdr:row>32</xdr:row>
          <xdr:rowOff>419100</xdr:rowOff>
        </xdr:to>
        <xdr:sp macro="" textlink="">
          <xdr:nvSpPr>
            <xdr:cNvPr id="1060" name="CheckBox3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33</xdr:row>
          <xdr:rowOff>133350</xdr:rowOff>
        </xdr:from>
        <xdr:to>
          <xdr:col>6</xdr:col>
          <xdr:colOff>666750</xdr:colOff>
          <xdr:row>33</xdr:row>
          <xdr:rowOff>285750</xdr:rowOff>
        </xdr:to>
        <xdr:sp macro="" textlink="">
          <xdr:nvSpPr>
            <xdr:cNvPr id="1061" name="CheckBox3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504825</xdr:colOff>
          <xdr:row>34</xdr:row>
          <xdr:rowOff>38100</xdr:rowOff>
        </xdr:from>
        <xdr:to>
          <xdr:col>6</xdr:col>
          <xdr:colOff>666750</xdr:colOff>
          <xdr:row>35</xdr:row>
          <xdr:rowOff>0</xdr:rowOff>
        </xdr:to>
        <xdr:sp macro="" textlink="">
          <xdr:nvSpPr>
            <xdr:cNvPr id="1062" name="CheckBox3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35</xdr:row>
          <xdr:rowOff>171450</xdr:rowOff>
        </xdr:from>
        <xdr:to>
          <xdr:col>6</xdr:col>
          <xdr:colOff>704850</xdr:colOff>
          <xdr:row>35</xdr:row>
          <xdr:rowOff>419100</xdr:rowOff>
        </xdr:to>
        <xdr:sp macro="" textlink="">
          <xdr:nvSpPr>
            <xdr:cNvPr id="1063" name="CheckBox34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36</xdr:row>
          <xdr:rowOff>361950</xdr:rowOff>
        </xdr:from>
        <xdr:to>
          <xdr:col>6</xdr:col>
          <xdr:colOff>704850</xdr:colOff>
          <xdr:row>36</xdr:row>
          <xdr:rowOff>609600</xdr:rowOff>
        </xdr:to>
        <xdr:sp macro="" textlink="">
          <xdr:nvSpPr>
            <xdr:cNvPr id="1064" name="CheckBox35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37</xdr:row>
          <xdr:rowOff>314325</xdr:rowOff>
        </xdr:from>
        <xdr:to>
          <xdr:col>6</xdr:col>
          <xdr:colOff>704850</xdr:colOff>
          <xdr:row>37</xdr:row>
          <xdr:rowOff>552450</xdr:rowOff>
        </xdr:to>
        <xdr:sp macro="" textlink="">
          <xdr:nvSpPr>
            <xdr:cNvPr id="1065" name="CheckBox36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38</xdr:row>
          <xdr:rowOff>200025</xdr:rowOff>
        </xdr:from>
        <xdr:to>
          <xdr:col>6</xdr:col>
          <xdr:colOff>704850</xdr:colOff>
          <xdr:row>38</xdr:row>
          <xdr:rowOff>438150</xdr:rowOff>
        </xdr:to>
        <xdr:sp macro="" textlink="">
          <xdr:nvSpPr>
            <xdr:cNvPr id="1066" name="CheckBox37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39</xdr:row>
          <xdr:rowOff>85725</xdr:rowOff>
        </xdr:from>
        <xdr:to>
          <xdr:col>6</xdr:col>
          <xdr:colOff>704850</xdr:colOff>
          <xdr:row>39</xdr:row>
          <xdr:rowOff>323850</xdr:rowOff>
        </xdr:to>
        <xdr:sp macro="" textlink="">
          <xdr:nvSpPr>
            <xdr:cNvPr id="1067" name="CheckBox38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40</xdr:row>
          <xdr:rowOff>180975</xdr:rowOff>
        </xdr:from>
        <xdr:to>
          <xdr:col>6</xdr:col>
          <xdr:colOff>704850</xdr:colOff>
          <xdr:row>40</xdr:row>
          <xdr:rowOff>428625</xdr:rowOff>
        </xdr:to>
        <xdr:sp macro="" textlink="">
          <xdr:nvSpPr>
            <xdr:cNvPr id="1068" name="CheckBox39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41</xdr:row>
          <xdr:rowOff>95250</xdr:rowOff>
        </xdr:from>
        <xdr:to>
          <xdr:col>6</xdr:col>
          <xdr:colOff>704850</xdr:colOff>
          <xdr:row>41</xdr:row>
          <xdr:rowOff>342900</xdr:rowOff>
        </xdr:to>
        <xdr:sp macro="" textlink="">
          <xdr:nvSpPr>
            <xdr:cNvPr id="1069" name="CheckBox4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42</xdr:row>
          <xdr:rowOff>209550</xdr:rowOff>
        </xdr:from>
        <xdr:to>
          <xdr:col>6</xdr:col>
          <xdr:colOff>704850</xdr:colOff>
          <xdr:row>42</xdr:row>
          <xdr:rowOff>457200</xdr:rowOff>
        </xdr:to>
        <xdr:sp macro="" textlink="">
          <xdr:nvSpPr>
            <xdr:cNvPr id="1070" name="CheckBox4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43</xdr:row>
          <xdr:rowOff>95250</xdr:rowOff>
        </xdr:from>
        <xdr:to>
          <xdr:col>6</xdr:col>
          <xdr:colOff>704850</xdr:colOff>
          <xdr:row>43</xdr:row>
          <xdr:rowOff>352425</xdr:rowOff>
        </xdr:to>
        <xdr:sp macro="" textlink="">
          <xdr:nvSpPr>
            <xdr:cNvPr id="1071" name="CheckBox4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49</xdr:row>
          <xdr:rowOff>19050</xdr:rowOff>
        </xdr:from>
        <xdr:to>
          <xdr:col>2</xdr:col>
          <xdr:colOff>333375</xdr:colOff>
          <xdr:row>49</xdr:row>
          <xdr:rowOff>200025</xdr:rowOff>
        </xdr:to>
        <xdr:sp macro="" textlink="">
          <xdr:nvSpPr>
            <xdr:cNvPr id="1073" name="CheckBox43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49</xdr:row>
          <xdr:rowOff>19050</xdr:rowOff>
        </xdr:from>
        <xdr:to>
          <xdr:col>3</xdr:col>
          <xdr:colOff>333375</xdr:colOff>
          <xdr:row>49</xdr:row>
          <xdr:rowOff>200025</xdr:rowOff>
        </xdr:to>
        <xdr:sp macro="" textlink="">
          <xdr:nvSpPr>
            <xdr:cNvPr id="1074" name="CheckBox44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49</xdr:row>
          <xdr:rowOff>19050</xdr:rowOff>
        </xdr:from>
        <xdr:to>
          <xdr:col>4</xdr:col>
          <xdr:colOff>400050</xdr:colOff>
          <xdr:row>49</xdr:row>
          <xdr:rowOff>200025</xdr:rowOff>
        </xdr:to>
        <xdr:sp macro="" textlink="">
          <xdr:nvSpPr>
            <xdr:cNvPr id="1075" name="CheckBox45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19050</xdr:rowOff>
        </xdr:from>
        <xdr:to>
          <xdr:col>2</xdr:col>
          <xdr:colOff>333375</xdr:colOff>
          <xdr:row>51</xdr:row>
          <xdr:rowOff>200025</xdr:rowOff>
        </xdr:to>
        <xdr:sp macro="" textlink="">
          <xdr:nvSpPr>
            <xdr:cNvPr id="1076" name="CheckBox46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51</xdr:row>
          <xdr:rowOff>19050</xdr:rowOff>
        </xdr:from>
        <xdr:to>
          <xdr:col>3</xdr:col>
          <xdr:colOff>333375</xdr:colOff>
          <xdr:row>51</xdr:row>
          <xdr:rowOff>200025</xdr:rowOff>
        </xdr:to>
        <xdr:sp macro="" textlink="">
          <xdr:nvSpPr>
            <xdr:cNvPr id="1077" name="CheckBox47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51</xdr:row>
          <xdr:rowOff>19050</xdr:rowOff>
        </xdr:from>
        <xdr:to>
          <xdr:col>4</xdr:col>
          <xdr:colOff>400050</xdr:colOff>
          <xdr:row>51</xdr:row>
          <xdr:rowOff>200025</xdr:rowOff>
        </xdr:to>
        <xdr:sp macro="" textlink="">
          <xdr:nvSpPr>
            <xdr:cNvPr id="1078" name="CheckBox48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53</xdr:row>
          <xdr:rowOff>19050</xdr:rowOff>
        </xdr:from>
        <xdr:to>
          <xdr:col>2</xdr:col>
          <xdr:colOff>333375</xdr:colOff>
          <xdr:row>53</xdr:row>
          <xdr:rowOff>200025</xdr:rowOff>
        </xdr:to>
        <xdr:sp macro="" textlink="">
          <xdr:nvSpPr>
            <xdr:cNvPr id="1079" name="CheckBox49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53</xdr:row>
          <xdr:rowOff>19050</xdr:rowOff>
        </xdr:from>
        <xdr:to>
          <xdr:col>3</xdr:col>
          <xdr:colOff>333375</xdr:colOff>
          <xdr:row>53</xdr:row>
          <xdr:rowOff>200025</xdr:rowOff>
        </xdr:to>
        <xdr:sp macro="" textlink="">
          <xdr:nvSpPr>
            <xdr:cNvPr id="1080" name="CheckBox50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53</xdr:row>
          <xdr:rowOff>19050</xdr:rowOff>
        </xdr:from>
        <xdr:to>
          <xdr:col>4</xdr:col>
          <xdr:colOff>400050</xdr:colOff>
          <xdr:row>53</xdr:row>
          <xdr:rowOff>200025</xdr:rowOff>
        </xdr:to>
        <xdr:sp macro="" textlink="">
          <xdr:nvSpPr>
            <xdr:cNvPr id="1081" name="CheckBox51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55</xdr:row>
          <xdr:rowOff>19050</xdr:rowOff>
        </xdr:from>
        <xdr:to>
          <xdr:col>2</xdr:col>
          <xdr:colOff>333375</xdr:colOff>
          <xdr:row>55</xdr:row>
          <xdr:rowOff>200025</xdr:rowOff>
        </xdr:to>
        <xdr:sp macro="" textlink="">
          <xdr:nvSpPr>
            <xdr:cNvPr id="1082" name="CheckBox5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55</xdr:row>
          <xdr:rowOff>19050</xdr:rowOff>
        </xdr:from>
        <xdr:to>
          <xdr:col>3</xdr:col>
          <xdr:colOff>333375</xdr:colOff>
          <xdr:row>55</xdr:row>
          <xdr:rowOff>200025</xdr:rowOff>
        </xdr:to>
        <xdr:sp macro="" textlink="">
          <xdr:nvSpPr>
            <xdr:cNvPr id="1083" name="CheckBox5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55</xdr:row>
          <xdr:rowOff>19050</xdr:rowOff>
        </xdr:from>
        <xdr:to>
          <xdr:col>4</xdr:col>
          <xdr:colOff>400050</xdr:colOff>
          <xdr:row>55</xdr:row>
          <xdr:rowOff>200025</xdr:rowOff>
        </xdr:to>
        <xdr:sp macro="" textlink="">
          <xdr:nvSpPr>
            <xdr:cNvPr id="1084" name="CheckBox5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57</xdr:row>
          <xdr:rowOff>19050</xdr:rowOff>
        </xdr:from>
        <xdr:to>
          <xdr:col>2</xdr:col>
          <xdr:colOff>333375</xdr:colOff>
          <xdr:row>57</xdr:row>
          <xdr:rowOff>200025</xdr:rowOff>
        </xdr:to>
        <xdr:sp macro="" textlink="">
          <xdr:nvSpPr>
            <xdr:cNvPr id="1085" name="CheckBox55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57</xdr:row>
          <xdr:rowOff>19050</xdr:rowOff>
        </xdr:from>
        <xdr:to>
          <xdr:col>3</xdr:col>
          <xdr:colOff>333375</xdr:colOff>
          <xdr:row>57</xdr:row>
          <xdr:rowOff>200025</xdr:rowOff>
        </xdr:to>
        <xdr:sp macro="" textlink="">
          <xdr:nvSpPr>
            <xdr:cNvPr id="1086" name="CheckBox56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63</xdr:row>
          <xdr:rowOff>0</xdr:rowOff>
        </xdr:from>
        <xdr:to>
          <xdr:col>2</xdr:col>
          <xdr:colOff>333375</xdr:colOff>
          <xdr:row>63</xdr:row>
          <xdr:rowOff>180975</xdr:rowOff>
        </xdr:to>
        <xdr:sp macro="" textlink="">
          <xdr:nvSpPr>
            <xdr:cNvPr id="1087" name="CheckBox57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63</xdr:row>
          <xdr:rowOff>9525</xdr:rowOff>
        </xdr:from>
        <xdr:to>
          <xdr:col>3</xdr:col>
          <xdr:colOff>333375</xdr:colOff>
          <xdr:row>63</xdr:row>
          <xdr:rowOff>190500</xdr:rowOff>
        </xdr:to>
        <xdr:sp macro="" textlink="">
          <xdr:nvSpPr>
            <xdr:cNvPr id="1088" name="CheckBox58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63</xdr:row>
          <xdr:rowOff>9525</xdr:rowOff>
        </xdr:from>
        <xdr:to>
          <xdr:col>4</xdr:col>
          <xdr:colOff>400050</xdr:colOff>
          <xdr:row>63</xdr:row>
          <xdr:rowOff>190500</xdr:rowOff>
        </xdr:to>
        <xdr:sp macro="" textlink="">
          <xdr:nvSpPr>
            <xdr:cNvPr id="1089" name="CheckBox59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65</xdr:row>
          <xdr:rowOff>38100</xdr:rowOff>
        </xdr:from>
        <xdr:to>
          <xdr:col>2</xdr:col>
          <xdr:colOff>333375</xdr:colOff>
          <xdr:row>65</xdr:row>
          <xdr:rowOff>219075</xdr:rowOff>
        </xdr:to>
        <xdr:sp macro="" textlink="">
          <xdr:nvSpPr>
            <xdr:cNvPr id="1090" name="CheckBox60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65</xdr:row>
          <xdr:rowOff>57150</xdr:rowOff>
        </xdr:from>
        <xdr:to>
          <xdr:col>3</xdr:col>
          <xdr:colOff>333375</xdr:colOff>
          <xdr:row>65</xdr:row>
          <xdr:rowOff>238125</xdr:rowOff>
        </xdr:to>
        <xdr:sp macro="" textlink="">
          <xdr:nvSpPr>
            <xdr:cNvPr id="1091" name="CheckBox6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65</xdr:row>
          <xdr:rowOff>57150</xdr:rowOff>
        </xdr:from>
        <xdr:to>
          <xdr:col>4</xdr:col>
          <xdr:colOff>400050</xdr:colOff>
          <xdr:row>65</xdr:row>
          <xdr:rowOff>238125</xdr:rowOff>
        </xdr:to>
        <xdr:sp macro="" textlink="">
          <xdr:nvSpPr>
            <xdr:cNvPr id="1092" name="CheckBox6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67</xdr:row>
          <xdr:rowOff>0</xdr:rowOff>
        </xdr:from>
        <xdr:to>
          <xdr:col>2</xdr:col>
          <xdr:colOff>333375</xdr:colOff>
          <xdr:row>67</xdr:row>
          <xdr:rowOff>180975</xdr:rowOff>
        </xdr:to>
        <xdr:sp macro="" textlink="">
          <xdr:nvSpPr>
            <xdr:cNvPr id="1093" name="CheckBox63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67</xdr:row>
          <xdr:rowOff>9525</xdr:rowOff>
        </xdr:from>
        <xdr:to>
          <xdr:col>3</xdr:col>
          <xdr:colOff>333375</xdr:colOff>
          <xdr:row>67</xdr:row>
          <xdr:rowOff>190500</xdr:rowOff>
        </xdr:to>
        <xdr:sp macro="" textlink="">
          <xdr:nvSpPr>
            <xdr:cNvPr id="1094" name="CheckBox64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67</xdr:row>
          <xdr:rowOff>9525</xdr:rowOff>
        </xdr:from>
        <xdr:to>
          <xdr:col>4</xdr:col>
          <xdr:colOff>400050</xdr:colOff>
          <xdr:row>67</xdr:row>
          <xdr:rowOff>190500</xdr:rowOff>
        </xdr:to>
        <xdr:sp macro="" textlink="">
          <xdr:nvSpPr>
            <xdr:cNvPr id="1095" name="CheckBox65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69</xdr:row>
          <xdr:rowOff>0</xdr:rowOff>
        </xdr:from>
        <xdr:to>
          <xdr:col>2</xdr:col>
          <xdr:colOff>333375</xdr:colOff>
          <xdr:row>69</xdr:row>
          <xdr:rowOff>180975</xdr:rowOff>
        </xdr:to>
        <xdr:sp macro="" textlink="">
          <xdr:nvSpPr>
            <xdr:cNvPr id="1096" name="CheckBox66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69</xdr:row>
          <xdr:rowOff>9525</xdr:rowOff>
        </xdr:from>
        <xdr:to>
          <xdr:col>3</xdr:col>
          <xdr:colOff>333375</xdr:colOff>
          <xdr:row>69</xdr:row>
          <xdr:rowOff>190500</xdr:rowOff>
        </xdr:to>
        <xdr:sp macro="" textlink="">
          <xdr:nvSpPr>
            <xdr:cNvPr id="1097" name="CheckBox67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69</xdr:row>
          <xdr:rowOff>9525</xdr:rowOff>
        </xdr:from>
        <xdr:to>
          <xdr:col>4</xdr:col>
          <xdr:colOff>400050</xdr:colOff>
          <xdr:row>69</xdr:row>
          <xdr:rowOff>190500</xdr:rowOff>
        </xdr:to>
        <xdr:sp macro="" textlink="">
          <xdr:nvSpPr>
            <xdr:cNvPr id="1098" name="CheckBox68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0</xdr:rowOff>
        </xdr:from>
        <xdr:to>
          <xdr:col>2</xdr:col>
          <xdr:colOff>333375</xdr:colOff>
          <xdr:row>71</xdr:row>
          <xdr:rowOff>180975</xdr:rowOff>
        </xdr:to>
        <xdr:sp macro="" textlink="">
          <xdr:nvSpPr>
            <xdr:cNvPr id="1099" name="CheckBox69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71</xdr:row>
          <xdr:rowOff>9525</xdr:rowOff>
        </xdr:from>
        <xdr:to>
          <xdr:col>3</xdr:col>
          <xdr:colOff>333375</xdr:colOff>
          <xdr:row>71</xdr:row>
          <xdr:rowOff>190500</xdr:rowOff>
        </xdr:to>
        <xdr:sp macro="" textlink="">
          <xdr:nvSpPr>
            <xdr:cNvPr id="1100" name="CheckBox70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71</xdr:row>
          <xdr:rowOff>9525</xdr:rowOff>
        </xdr:from>
        <xdr:to>
          <xdr:col>4</xdr:col>
          <xdr:colOff>400050</xdr:colOff>
          <xdr:row>71</xdr:row>
          <xdr:rowOff>190500</xdr:rowOff>
        </xdr:to>
        <xdr:sp macro="" textlink="">
          <xdr:nvSpPr>
            <xdr:cNvPr id="1101" name="CheckBox7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73</xdr:row>
          <xdr:rowOff>38100</xdr:rowOff>
        </xdr:from>
        <xdr:to>
          <xdr:col>2</xdr:col>
          <xdr:colOff>333375</xdr:colOff>
          <xdr:row>73</xdr:row>
          <xdr:rowOff>219075</xdr:rowOff>
        </xdr:to>
        <xdr:sp macro="" textlink="">
          <xdr:nvSpPr>
            <xdr:cNvPr id="1102" name="CheckBox7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73</xdr:row>
          <xdr:rowOff>57150</xdr:rowOff>
        </xdr:from>
        <xdr:to>
          <xdr:col>3</xdr:col>
          <xdr:colOff>333375</xdr:colOff>
          <xdr:row>73</xdr:row>
          <xdr:rowOff>238125</xdr:rowOff>
        </xdr:to>
        <xdr:sp macro="" textlink="">
          <xdr:nvSpPr>
            <xdr:cNvPr id="1103" name="CheckBox7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73</xdr:row>
          <xdr:rowOff>57150</xdr:rowOff>
        </xdr:from>
        <xdr:to>
          <xdr:col>4</xdr:col>
          <xdr:colOff>400050</xdr:colOff>
          <xdr:row>73</xdr:row>
          <xdr:rowOff>238125</xdr:rowOff>
        </xdr:to>
        <xdr:sp macro="" textlink="">
          <xdr:nvSpPr>
            <xdr:cNvPr id="1104" name="CheckBox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75</xdr:row>
          <xdr:rowOff>0</xdr:rowOff>
        </xdr:from>
        <xdr:to>
          <xdr:col>2</xdr:col>
          <xdr:colOff>333375</xdr:colOff>
          <xdr:row>75</xdr:row>
          <xdr:rowOff>180975</xdr:rowOff>
        </xdr:to>
        <xdr:sp macro="" textlink="">
          <xdr:nvSpPr>
            <xdr:cNvPr id="1105" name="CheckBox7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75</xdr:row>
          <xdr:rowOff>9525</xdr:rowOff>
        </xdr:from>
        <xdr:to>
          <xdr:col>3</xdr:col>
          <xdr:colOff>333375</xdr:colOff>
          <xdr:row>75</xdr:row>
          <xdr:rowOff>190500</xdr:rowOff>
        </xdr:to>
        <xdr:sp macro="" textlink="">
          <xdr:nvSpPr>
            <xdr:cNvPr id="1106" name="CheckBox76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75</xdr:row>
          <xdr:rowOff>9525</xdr:rowOff>
        </xdr:from>
        <xdr:to>
          <xdr:col>4</xdr:col>
          <xdr:colOff>400050</xdr:colOff>
          <xdr:row>75</xdr:row>
          <xdr:rowOff>190500</xdr:rowOff>
        </xdr:to>
        <xdr:sp macro="" textlink="">
          <xdr:nvSpPr>
            <xdr:cNvPr id="1107" name="CheckBox77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77</xdr:row>
          <xdr:rowOff>0</xdr:rowOff>
        </xdr:from>
        <xdr:to>
          <xdr:col>2</xdr:col>
          <xdr:colOff>333375</xdr:colOff>
          <xdr:row>77</xdr:row>
          <xdr:rowOff>180975</xdr:rowOff>
        </xdr:to>
        <xdr:sp macro="" textlink="">
          <xdr:nvSpPr>
            <xdr:cNvPr id="1108" name="CheckBox78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77</xdr:row>
          <xdr:rowOff>9525</xdr:rowOff>
        </xdr:from>
        <xdr:to>
          <xdr:col>3</xdr:col>
          <xdr:colOff>333375</xdr:colOff>
          <xdr:row>77</xdr:row>
          <xdr:rowOff>190500</xdr:rowOff>
        </xdr:to>
        <xdr:sp macro="" textlink="">
          <xdr:nvSpPr>
            <xdr:cNvPr id="1109" name="CheckBox79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77</xdr:row>
          <xdr:rowOff>9525</xdr:rowOff>
        </xdr:from>
        <xdr:to>
          <xdr:col>4</xdr:col>
          <xdr:colOff>400050</xdr:colOff>
          <xdr:row>77</xdr:row>
          <xdr:rowOff>190500</xdr:rowOff>
        </xdr:to>
        <xdr:sp macro="" textlink="">
          <xdr:nvSpPr>
            <xdr:cNvPr id="1110" name="CheckBox80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79</xdr:row>
          <xdr:rowOff>38100</xdr:rowOff>
        </xdr:from>
        <xdr:to>
          <xdr:col>2</xdr:col>
          <xdr:colOff>333375</xdr:colOff>
          <xdr:row>79</xdr:row>
          <xdr:rowOff>219075</xdr:rowOff>
        </xdr:to>
        <xdr:sp macro="" textlink="">
          <xdr:nvSpPr>
            <xdr:cNvPr id="1111" name="CheckBox81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79</xdr:row>
          <xdr:rowOff>57150</xdr:rowOff>
        </xdr:from>
        <xdr:to>
          <xdr:col>3</xdr:col>
          <xdr:colOff>333375</xdr:colOff>
          <xdr:row>79</xdr:row>
          <xdr:rowOff>238125</xdr:rowOff>
        </xdr:to>
        <xdr:sp macro="" textlink="">
          <xdr:nvSpPr>
            <xdr:cNvPr id="1112" name="CheckBox8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85</xdr:row>
          <xdr:rowOff>0</xdr:rowOff>
        </xdr:from>
        <xdr:to>
          <xdr:col>2</xdr:col>
          <xdr:colOff>333375</xdr:colOff>
          <xdr:row>85</xdr:row>
          <xdr:rowOff>180975</xdr:rowOff>
        </xdr:to>
        <xdr:sp macro="" textlink="">
          <xdr:nvSpPr>
            <xdr:cNvPr id="1113" name="CheckBox83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85</xdr:row>
          <xdr:rowOff>9525</xdr:rowOff>
        </xdr:from>
        <xdr:to>
          <xdr:col>3</xdr:col>
          <xdr:colOff>333375</xdr:colOff>
          <xdr:row>85</xdr:row>
          <xdr:rowOff>190500</xdr:rowOff>
        </xdr:to>
        <xdr:sp macro="" textlink="">
          <xdr:nvSpPr>
            <xdr:cNvPr id="1114" name="CheckBox84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85</xdr:row>
          <xdr:rowOff>9525</xdr:rowOff>
        </xdr:from>
        <xdr:to>
          <xdr:col>4</xdr:col>
          <xdr:colOff>400050</xdr:colOff>
          <xdr:row>85</xdr:row>
          <xdr:rowOff>190500</xdr:rowOff>
        </xdr:to>
        <xdr:sp macro="" textlink="">
          <xdr:nvSpPr>
            <xdr:cNvPr id="1115" name="CheckBox85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87</xdr:row>
          <xdr:rowOff>38100</xdr:rowOff>
        </xdr:from>
        <xdr:to>
          <xdr:col>2</xdr:col>
          <xdr:colOff>333375</xdr:colOff>
          <xdr:row>87</xdr:row>
          <xdr:rowOff>219075</xdr:rowOff>
        </xdr:to>
        <xdr:sp macro="" textlink="">
          <xdr:nvSpPr>
            <xdr:cNvPr id="1116" name="CheckBox86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87</xdr:row>
          <xdr:rowOff>57150</xdr:rowOff>
        </xdr:from>
        <xdr:to>
          <xdr:col>3</xdr:col>
          <xdr:colOff>333375</xdr:colOff>
          <xdr:row>87</xdr:row>
          <xdr:rowOff>238125</xdr:rowOff>
        </xdr:to>
        <xdr:sp macro="" textlink="">
          <xdr:nvSpPr>
            <xdr:cNvPr id="1117" name="CheckBox87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87</xdr:row>
          <xdr:rowOff>57150</xdr:rowOff>
        </xdr:from>
        <xdr:to>
          <xdr:col>4</xdr:col>
          <xdr:colOff>400050</xdr:colOff>
          <xdr:row>87</xdr:row>
          <xdr:rowOff>238125</xdr:rowOff>
        </xdr:to>
        <xdr:sp macro="" textlink="">
          <xdr:nvSpPr>
            <xdr:cNvPr id="1118" name="CheckBox88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89</xdr:row>
          <xdr:rowOff>0</xdr:rowOff>
        </xdr:from>
        <xdr:to>
          <xdr:col>2</xdr:col>
          <xdr:colOff>333375</xdr:colOff>
          <xdr:row>89</xdr:row>
          <xdr:rowOff>180975</xdr:rowOff>
        </xdr:to>
        <xdr:sp macro="" textlink="">
          <xdr:nvSpPr>
            <xdr:cNvPr id="1119" name="CheckBox89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89</xdr:row>
          <xdr:rowOff>9525</xdr:rowOff>
        </xdr:from>
        <xdr:to>
          <xdr:col>3</xdr:col>
          <xdr:colOff>333375</xdr:colOff>
          <xdr:row>89</xdr:row>
          <xdr:rowOff>190500</xdr:rowOff>
        </xdr:to>
        <xdr:sp macro="" textlink="">
          <xdr:nvSpPr>
            <xdr:cNvPr id="1120" name="CheckBox90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89</xdr:row>
          <xdr:rowOff>9525</xdr:rowOff>
        </xdr:from>
        <xdr:to>
          <xdr:col>4</xdr:col>
          <xdr:colOff>400050</xdr:colOff>
          <xdr:row>89</xdr:row>
          <xdr:rowOff>190500</xdr:rowOff>
        </xdr:to>
        <xdr:sp macro="" textlink="">
          <xdr:nvSpPr>
            <xdr:cNvPr id="1121" name="CheckBox91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91</xdr:row>
          <xdr:rowOff>0</xdr:rowOff>
        </xdr:from>
        <xdr:to>
          <xdr:col>2</xdr:col>
          <xdr:colOff>333375</xdr:colOff>
          <xdr:row>91</xdr:row>
          <xdr:rowOff>180975</xdr:rowOff>
        </xdr:to>
        <xdr:sp macro="" textlink="">
          <xdr:nvSpPr>
            <xdr:cNvPr id="1122" name="CheckBox9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91</xdr:row>
          <xdr:rowOff>9525</xdr:rowOff>
        </xdr:from>
        <xdr:to>
          <xdr:col>3</xdr:col>
          <xdr:colOff>333375</xdr:colOff>
          <xdr:row>91</xdr:row>
          <xdr:rowOff>190500</xdr:rowOff>
        </xdr:to>
        <xdr:sp macro="" textlink="">
          <xdr:nvSpPr>
            <xdr:cNvPr id="1123" name="CheckBox93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91</xdr:row>
          <xdr:rowOff>9525</xdr:rowOff>
        </xdr:from>
        <xdr:to>
          <xdr:col>4</xdr:col>
          <xdr:colOff>400050</xdr:colOff>
          <xdr:row>91</xdr:row>
          <xdr:rowOff>190500</xdr:rowOff>
        </xdr:to>
        <xdr:sp macro="" textlink="">
          <xdr:nvSpPr>
            <xdr:cNvPr id="1124" name="CheckBox94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93</xdr:row>
          <xdr:rowOff>0</xdr:rowOff>
        </xdr:from>
        <xdr:to>
          <xdr:col>2</xdr:col>
          <xdr:colOff>333375</xdr:colOff>
          <xdr:row>93</xdr:row>
          <xdr:rowOff>180975</xdr:rowOff>
        </xdr:to>
        <xdr:sp macro="" textlink="">
          <xdr:nvSpPr>
            <xdr:cNvPr id="1125" name="CheckBox95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93</xdr:row>
          <xdr:rowOff>9525</xdr:rowOff>
        </xdr:from>
        <xdr:to>
          <xdr:col>3</xdr:col>
          <xdr:colOff>333375</xdr:colOff>
          <xdr:row>93</xdr:row>
          <xdr:rowOff>190500</xdr:rowOff>
        </xdr:to>
        <xdr:sp macro="" textlink="">
          <xdr:nvSpPr>
            <xdr:cNvPr id="1126" name="CheckBox96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93</xdr:row>
          <xdr:rowOff>9525</xdr:rowOff>
        </xdr:from>
        <xdr:to>
          <xdr:col>4</xdr:col>
          <xdr:colOff>400050</xdr:colOff>
          <xdr:row>93</xdr:row>
          <xdr:rowOff>190500</xdr:rowOff>
        </xdr:to>
        <xdr:sp macro="" textlink="">
          <xdr:nvSpPr>
            <xdr:cNvPr id="1127" name="CheckBox97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95</xdr:row>
          <xdr:rowOff>0</xdr:rowOff>
        </xdr:from>
        <xdr:to>
          <xdr:col>2</xdr:col>
          <xdr:colOff>333375</xdr:colOff>
          <xdr:row>95</xdr:row>
          <xdr:rowOff>180975</xdr:rowOff>
        </xdr:to>
        <xdr:sp macro="" textlink="">
          <xdr:nvSpPr>
            <xdr:cNvPr id="1128" name="CheckBox98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95</xdr:row>
          <xdr:rowOff>9525</xdr:rowOff>
        </xdr:from>
        <xdr:to>
          <xdr:col>3</xdr:col>
          <xdr:colOff>333375</xdr:colOff>
          <xdr:row>95</xdr:row>
          <xdr:rowOff>190500</xdr:rowOff>
        </xdr:to>
        <xdr:sp macro="" textlink="">
          <xdr:nvSpPr>
            <xdr:cNvPr id="1129" name="CheckBox99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95</xdr:row>
          <xdr:rowOff>9525</xdr:rowOff>
        </xdr:from>
        <xdr:to>
          <xdr:col>4</xdr:col>
          <xdr:colOff>400050</xdr:colOff>
          <xdr:row>95</xdr:row>
          <xdr:rowOff>190500</xdr:rowOff>
        </xdr:to>
        <xdr:sp macro="" textlink="">
          <xdr:nvSpPr>
            <xdr:cNvPr id="1130" name="CheckBox100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97</xdr:row>
          <xdr:rowOff>38100</xdr:rowOff>
        </xdr:from>
        <xdr:to>
          <xdr:col>2</xdr:col>
          <xdr:colOff>333375</xdr:colOff>
          <xdr:row>97</xdr:row>
          <xdr:rowOff>219075</xdr:rowOff>
        </xdr:to>
        <xdr:sp macro="" textlink="">
          <xdr:nvSpPr>
            <xdr:cNvPr id="1131" name="CheckBox101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97</xdr:row>
          <xdr:rowOff>57150</xdr:rowOff>
        </xdr:from>
        <xdr:to>
          <xdr:col>3</xdr:col>
          <xdr:colOff>333375</xdr:colOff>
          <xdr:row>97</xdr:row>
          <xdr:rowOff>238125</xdr:rowOff>
        </xdr:to>
        <xdr:sp macro="" textlink="">
          <xdr:nvSpPr>
            <xdr:cNvPr id="1132" name="CheckBox102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107</xdr:row>
          <xdr:rowOff>38100</xdr:rowOff>
        </xdr:from>
        <xdr:to>
          <xdr:col>2</xdr:col>
          <xdr:colOff>333375</xdr:colOff>
          <xdr:row>107</xdr:row>
          <xdr:rowOff>219075</xdr:rowOff>
        </xdr:to>
        <xdr:sp macro="" textlink="">
          <xdr:nvSpPr>
            <xdr:cNvPr id="1133" name="CheckBox103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107</xdr:row>
          <xdr:rowOff>57150</xdr:rowOff>
        </xdr:from>
        <xdr:to>
          <xdr:col>3</xdr:col>
          <xdr:colOff>333375</xdr:colOff>
          <xdr:row>107</xdr:row>
          <xdr:rowOff>238125</xdr:rowOff>
        </xdr:to>
        <xdr:sp macro="" textlink="">
          <xdr:nvSpPr>
            <xdr:cNvPr id="1134" name="CheckBox104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117</xdr:row>
          <xdr:rowOff>38100</xdr:rowOff>
        </xdr:from>
        <xdr:to>
          <xdr:col>2</xdr:col>
          <xdr:colOff>333375</xdr:colOff>
          <xdr:row>117</xdr:row>
          <xdr:rowOff>219075</xdr:rowOff>
        </xdr:to>
        <xdr:sp macro="" textlink="">
          <xdr:nvSpPr>
            <xdr:cNvPr id="1135" name="CheckBox105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117</xdr:row>
          <xdr:rowOff>57150</xdr:rowOff>
        </xdr:from>
        <xdr:to>
          <xdr:col>3</xdr:col>
          <xdr:colOff>333375</xdr:colOff>
          <xdr:row>117</xdr:row>
          <xdr:rowOff>238125</xdr:rowOff>
        </xdr:to>
        <xdr:sp macro="" textlink="">
          <xdr:nvSpPr>
            <xdr:cNvPr id="1136" name="CheckBox106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130</xdr:row>
          <xdr:rowOff>38100</xdr:rowOff>
        </xdr:from>
        <xdr:to>
          <xdr:col>2</xdr:col>
          <xdr:colOff>333375</xdr:colOff>
          <xdr:row>130</xdr:row>
          <xdr:rowOff>219075</xdr:rowOff>
        </xdr:to>
        <xdr:sp macro="" textlink="">
          <xdr:nvSpPr>
            <xdr:cNvPr id="1137" name="CheckBox107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130</xdr:row>
          <xdr:rowOff>57150</xdr:rowOff>
        </xdr:from>
        <xdr:to>
          <xdr:col>3</xdr:col>
          <xdr:colOff>333375</xdr:colOff>
          <xdr:row>130</xdr:row>
          <xdr:rowOff>238125</xdr:rowOff>
        </xdr:to>
        <xdr:sp macro="" textlink="">
          <xdr:nvSpPr>
            <xdr:cNvPr id="1138" name="CheckBox108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140</xdr:row>
          <xdr:rowOff>9525</xdr:rowOff>
        </xdr:from>
        <xdr:to>
          <xdr:col>2</xdr:col>
          <xdr:colOff>333375</xdr:colOff>
          <xdr:row>140</xdr:row>
          <xdr:rowOff>190500</xdr:rowOff>
        </xdr:to>
        <xdr:sp macro="" textlink="">
          <xdr:nvSpPr>
            <xdr:cNvPr id="1157" name="CheckBox109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140</xdr:row>
          <xdr:rowOff>19050</xdr:rowOff>
        </xdr:from>
        <xdr:to>
          <xdr:col>3</xdr:col>
          <xdr:colOff>333375</xdr:colOff>
          <xdr:row>140</xdr:row>
          <xdr:rowOff>200025</xdr:rowOff>
        </xdr:to>
        <xdr:sp macro="" textlink="">
          <xdr:nvSpPr>
            <xdr:cNvPr id="1158" name="CheckBox110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140</xdr:row>
          <xdr:rowOff>9525</xdr:rowOff>
        </xdr:from>
        <xdr:to>
          <xdr:col>4</xdr:col>
          <xdr:colOff>400050</xdr:colOff>
          <xdr:row>140</xdr:row>
          <xdr:rowOff>190500</xdr:rowOff>
        </xdr:to>
        <xdr:sp macro="" textlink="">
          <xdr:nvSpPr>
            <xdr:cNvPr id="1159" name="CheckBox111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147</xdr:row>
          <xdr:rowOff>38100</xdr:rowOff>
        </xdr:from>
        <xdr:to>
          <xdr:col>2</xdr:col>
          <xdr:colOff>333375</xdr:colOff>
          <xdr:row>147</xdr:row>
          <xdr:rowOff>219075</xdr:rowOff>
        </xdr:to>
        <xdr:sp macro="" textlink="">
          <xdr:nvSpPr>
            <xdr:cNvPr id="1175" name="CheckBox112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147</xdr:row>
          <xdr:rowOff>57150</xdr:rowOff>
        </xdr:from>
        <xdr:to>
          <xdr:col>3</xdr:col>
          <xdr:colOff>333375</xdr:colOff>
          <xdr:row>147</xdr:row>
          <xdr:rowOff>238125</xdr:rowOff>
        </xdr:to>
        <xdr:sp macro="" textlink="">
          <xdr:nvSpPr>
            <xdr:cNvPr id="1176" name="CheckBox113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162</xdr:row>
          <xdr:rowOff>38100</xdr:rowOff>
        </xdr:from>
        <xdr:to>
          <xdr:col>2</xdr:col>
          <xdr:colOff>333375</xdr:colOff>
          <xdr:row>162</xdr:row>
          <xdr:rowOff>219075</xdr:rowOff>
        </xdr:to>
        <xdr:sp macro="" textlink="">
          <xdr:nvSpPr>
            <xdr:cNvPr id="1177" name="CheckBox114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162</xdr:row>
          <xdr:rowOff>57150</xdr:rowOff>
        </xdr:from>
        <xdr:to>
          <xdr:col>3</xdr:col>
          <xdr:colOff>333375</xdr:colOff>
          <xdr:row>162</xdr:row>
          <xdr:rowOff>238125</xdr:rowOff>
        </xdr:to>
        <xdr:sp macro="" textlink="">
          <xdr:nvSpPr>
            <xdr:cNvPr id="1178" name="CheckBox115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152</xdr:row>
          <xdr:rowOff>19050</xdr:rowOff>
        </xdr:from>
        <xdr:to>
          <xdr:col>2</xdr:col>
          <xdr:colOff>333375</xdr:colOff>
          <xdr:row>152</xdr:row>
          <xdr:rowOff>200025</xdr:rowOff>
        </xdr:to>
        <xdr:sp macro="" textlink="">
          <xdr:nvSpPr>
            <xdr:cNvPr id="1179" name="CheckBox116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152</xdr:row>
          <xdr:rowOff>19050</xdr:rowOff>
        </xdr:from>
        <xdr:to>
          <xdr:col>3</xdr:col>
          <xdr:colOff>333375</xdr:colOff>
          <xdr:row>152</xdr:row>
          <xdr:rowOff>209550</xdr:rowOff>
        </xdr:to>
        <xdr:sp macro="" textlink="">
          <xdr:nvSpPr>
            <xdr:cNvPr id="1180" name="CheckBox117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152</xdr:row>
          <xdr:rowOff>19050</xdr:rowOff>
        </xdr:from>
        <xdr:to>
          <xdr:col>4</xdr:col>
          <xdr:colOff>400050</xdr:colOff>
          <xdr:row>152</xdr:row>
          <xdr:rowOff>209550</xdr:rowOff>
        </xdr:to>
        <xdr:sp macro="" textlink="">
          <xdr:nvSpPr>
            <xdr:cNvPr id="1181" name="CheckBox118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154</xdr:row>
          <xdr:rowOff>19050</xdr:rowOff>
        </xdr:from>
        <xdr:to>
          <xdr:col>2</xdr:col>
          <xdr:colOff>333375</xdr:colOff>
          <xdr:row>154</xdr:row>
          <xdr:rowOff>200025</xdr:rowOff>
        </xdr:to>
        <xdr:sp macro="" textlink="">
          <xdr:nvSpPr>
            <xdr:cNvPr id="1182" name="CheckBox119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154</xdr:row>
          <xdr:rowOff>19050</xdr:rowOff>
        </xdr:from>
        <xdr:to>
          <xdr:col>3</xdr:col>
          <xdr:colOff>333375</xdr:colOff>
          <xdr:row>154</xdr:row>
          <xdr:rowOff>209550</xdr:rowOff>
        </xdr:to>
        <xdr:sp macro="" textlink="">
          <xdr:nvSpPr>
            <xdr:cNvPr id="1183" name="CheckBox120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154</xdr:row>
          <xdr:rowOff>19050</xdr:rowOff>
        </xdr:from>
        <xdr:to>
          <xdr:col>4</xdr:col>
          <xdr:colOff>400050</xdr:colOff>
          <xdr:row>154</xdr:row>
          <xdr:rowOff>209550</xdr:rowOff>
        </xdr:to>
        <xdr:sp macro="" textlink="">
          <xdr:nvSpPr>
            <xdr:cNvPr id="1184" name="CheckBox121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156</xdr:row>
          <xdr:rowOff>19050</xdr:rowOff>
        </xdr:from>
        <xdr:to>
          <xdr:col>2</xdr:col>
          <xdr:colOff>333375</xdr:colOff>
          <xdr:row>156</xdr:row>
          <xdr:rowOff>200025</xdr:rowOff>
        </xdr:to>
        <xdr:sp macro="" textlink="">
          <xdr:nvSpPr>
            <xdr:cNvPr id="1185" name="CheckBox12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156</xdr:row>
          <xdr:rowOff>19050</xdr:rowOff>
        </xdr:from>
        <xdr:to>
          <xdr:col>3</xdr:col>
          <xdr:colOff>333375</xdr:colOff>
          <xdr:row>156</xdr:row>
          <xdr:rowOff>209550</xdr:rowOff>
        </xdr:to>
        <xdr:sp macro="" textlink="">
          <xdr:nvSpPr>
            <xdr:cNvPr id="1186" name="CheckBox123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156</xdr:row>
          <xdr:rowOff>19050</xdr:rowOff>
        </xdr:from>
        <xdr:to>
          <xdr:col>4</xdr:col>
          <xdr:colOff>400050</xdr:colOff>
          <xdr:row>156</xdr:row>
          <xdr:rowOff>209550</xdr:rowOff>
        </xdr:to>
        <xdr:sp macro="" textlink="">
          <xdr:nvSpPr>
            <xdr:cNvPr id="1187" name="CheckBox124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158</xdr:row>
          <xdr:rowOff>19050</xdr:rowOff>
        </xdr:from>
        <xdr:to>
          <xdr:col>2</xdr:col>
          <xdr:colOff>333375</xdr:colOff>
          <xdr:row>158</xdr:row>
          <xdr:rowOff>200025</xdr:rowOff>
        </xdr:to>
        <xdr:sp macro="" textlink="">
          <xdr:nvSpPr>
            <xdr:cNvPr id="1188" name="CheckBox125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158</xdr:row>
          <xdr:rowOff>19050</xdr:rowOff>
        </xdr:from>
        <xdr:to>
          <xdr:col>3</xdr:col>
          <xdr:colOff>333375</xdr:colOff>
          <xdr:row>158</xdr:row>
          <xdr:rowOff>209550</xdr:rowOff>
        </xdr:to>
        <xdr:sp macro="" textlink="">
          <xdr:nvSpPr>
            <xdr:cNvPr id="1189" name="CheckBox126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158</xdr:row>
          <xdr:rowOff>19050</xdr:rowOff>
        </xdr:from>
        <xdr:to>
          <xdr:col>4</xdr:col>
          <xdr:colOff>400050</xdr:colOff>
          <xdr:row>158</xdr:row>
          <xdr:rowOff>209550</xdr:rowOff>
        </xdr:to>
        <xdr:sp macro="" textlink="">
          <xdr:nvSpPr>
            <xdr:cNvPr id="1190" name="CheckBox127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160</xdr:row>
          <xdr:rowOff>19050</xdr:rowOff>
        </xdr:from>
        <xdr:to>
          <xdr:col>2</xdr:col>
          <xdr:colOff>333375</xdr:colOff>
          <xdr:row>160</xdr:row>
          <xdr:rowOff>200025</xdr:rowOff>
        </xdr:to>
        <xdr:sp macro="" textlink="">
          <xdr:nvSpPr>
            <xdr:cNvPr id="1191" name="CheckBox128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160</xdr:row>
          <xdr:rowOff>19050</xdr:rowOff>
        </xdr:from>
        <xdr:to>
          <xdr:col>3</xdr:col>
          <xdr:colOff>333375</xdr:colOff>
          <xdr:row>160</xdr:row>
          <xdr:rowOff>209550</xdr:rowOff>
        </xdr:to>
        <xdr:sp macro="" textlink="">
          <xdr:nvSpPr>
            <xdr:cNvPr id="1192" name="CheckBox129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160</xdr:row>
          <xdr:rowOff>19050</xdr:rowOff>
        </xdr:from>
        <xdr:to>
          <xdr:col>4</xdr:col>
          <xdr:colOff>400050</xdr:colOff>
          <xdr:row>160</xdr:row>
          <xdr:rowOff>209550</xdr:rowOff>
        </xdr:to>
        <xdr:sp macro="" textlink="">
          <xdr:nvSpPr>
            <xdr:cNvPr id="1193" name="CheckBox130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167</xdr:row>
          <xdr:rowOff>19050</xdr:rowOff>
        </xdr:from>
        <xdr:to>
          <xdr:col>2</xdr:col>
          <xdr:colOff>333375</xdr:colOff>
          <xdr:row>167</xdr:row>
          <xdr:rowOff>200025</xdr:rowOff>
        </xdr:to>
        <xdr:sp macro="" textlink="">
          <xdr:nvSpPr>
            <xdr:cNvPr id="1194" name="CheckBox131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167</xdr:row>
          <xdr:rowOff>19050</xdr:rowOff>
        </xdr:from>
        <xdr:to>
          <xdr:col>3</xdr:col>
          <xdr:colOff>333375</xdr:colOff>
          <xdr:row>167</xdr:row>
          <xdr:rowOff>209550</xdr:rowOff>
        </xdr:to>
        <xdr:sp macro="" textlink="">
          <xdr:nvSpPr>
            <xdr:cNvPr id="1195" name="CheckBox132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167</xdr:row>
          <xdr:rowOff>19050</xdr:rowOff>
        </xdr:from>
        <xdr:to>
          <xdr:col>4</xdr:col>
          <xdr:colOff>400050</xdr:colOff>
          <xdr:row>167</xdr:row>
          <xdr:rowOff>209550</xdr:rowOff>
        </xdr:to>
        <xdr:sp macro="" textlink="">
          <xdr:nvSpPr>
            <xdr:cNvPr id="1196" name="CheckBox133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169</xdr:row>
          <xdr:rowOff>19050</xdr:rowOff>
        </xdr:from>
        <xdr:to>
          <xdr:col>2</xdr:col>
          <xdr:colOff>333375</xdr:colOff>
          <xdr:row>169</xdr:row>
          <xdr:rowOff>200025</xdr:rowOff>
        </xdr:to>
        <xdr:sp macro="" textlink="">
          <xdr:nvSpPr>
            <xdr:cNvPr id="1197" name="CheckBox134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169</xdr:row>
          <xdr:rowOff>19050</xdr:rowOff>
        </xdr:from>
        <xdr:to>
          <xdr:col>3</xdr:col>
          <xdr:colOff>333375</xdr:colOff>
          <xdr:row>169</xdr:row>
          <xdr:rowOff>209550</xdr:rowOff>
        </xdr:to>
        <xdr:sp macro="" textlink="">
          <xdr:nvSpPr>
            <xdr:cNvPr id="1198" name="CheckBox135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169</xdr:row>
          <xdr:rowOff>19050</xdr:rowOff>
        </xdr:from>
        <xdr:to>
          <xdr:col>4</xdr:col>
          <xdr:colOff>400050</xdr:colOff>
          <xdr:row>169</xdr:row>
          <xdr:rowOff>209550</xdr:rowOff>
        </xdr:to>
        <xdr:sp macro="" textlink="">
          <xdr:nvSpPr>
            <xdr:cNvPr id="1199" name="CheckBox136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171</xdr:row>
          <xdr:rowOff>38100</xdr:rowOff>
        </xdr:from>
        <xdr:to>
          <xdr:col>2</xdr:col>
          <xdr:colOff>333375</xdr:colOff>
          <xdr:row>171</xdr:row>
          <xdr:rowOff>219075</xdr:rowOff>
        </xdr:to>
        <xdr:sp macro="" textlink="">
          <xdr:nvSpPr>
            <xdr:cNvPr id="1200" name="CheckBox137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171</xdr:row>
          <xdr:rowOff>57150</xdr:rowOff>
        </xdr:from>
        <xdr:to>
          <xdr:col>3</xdr:col>
          <xdr:colOff>333375</xdr:colOff>
          <xdr:row>171</xdr:row>
          <xdr:rowOff>238125</xdr:rowOff>
        </xdr:to>
        <xdr:sp macro="" textlink="">
          <xdr:nvSpPr>
            <xdr:cNvPr id="1201" name="CheckBox138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180</xdr:row>
          <xdr:rowOff>38100</xdr:rowOff>
        </xdr:from>
        <xdr:to>
          <xdr:col>2</xdr:col>
          <xdr:colOff>333375</xdr:colOff>
          <xdr:row>180</xdr:row>
          <xdr:rowOff>219075</xdr:rowOff>
        </xdr:to>
        <xdr:sp macro="" textlink="">
          <xdr:nvSpPr>
            <xdr:cNvPr id="1202" name="CheckBox139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180</xdr:row>
          <xdr:rowOff>57150</xdr:rowOff>
        </xdr:from>
        <xdr:to>
          <xdr:col>3</xdr:col>
          <xdr:colOff>333375</xdr:colOff>
          <xdr:row>180</xdr:row>
          <xdr:rowOff>238125</xdr:rowOff>
        </xdr:to>
        <xdr:sp macro="" textlink="">
          <xdr:nvSpPr>
            <xdr:cNvPr id="1203" name="CheckBox140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190</xdr:row>
          <xdr:rowOff>38100</xdr:rowOff>
        </xdr:from>
        <xdr:to>
          <xdr:col>2</xdr:col>
          <xdr:colOff>333375</xdr:colOff>
          <xdr:row>190</xdr:row>
          <xdr:rowOff>219075</xdr:rowOff>
        </xdr:to>
        <xdr:sp macro="" textlink="">
          <xdr:nvSpPr>
            <xdr:cNvPr id="1204" name="CheckBox141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190</xdr:row>
          <xdr:rowOff>57150</xdr:rowOff>
        </xdr:from>
        <xdr:to>
          <xdr:col>3</xdr:col>
          <xdr:colOff>333375</xdr:colOff>
          <xdr:row>190</xdr:row>
          <xdr:rowOff>238125</xdr:rowOff>
        </xdr:to>
        <xdr:sp macro="" textlink="">
          <xdr:nvSpPr>
            <xdr:cNvPr id="1205" name="CheckBox14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195</xdr:row>
          <xdr:rowOff>19050</xdr:rowOff>
        </xdr:from>
        <xdr:to>
          <xdr:col>2</xdr:col>
          <xdr:colOff>333375</xdr:colOff>
          <xdr:row>195</xdr:row>
          <xdr:rowOff>200025</xdr:rowOff>
        </xdr:to>
        <xdr:sp macro="" textlink="">
          <xdr:nvSpPr>
            <xdr:cNvPr id="1206" name="CheckBox143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195</xdr:row>
          <xdr:rowOff>19050</xdr:rowOff>
        </xdr:from>
        <xdr:to>
          <xdr:col>3</xdr:col>
          <xdr:colOff>333375</xdr:colOff>
          <xdr:row>195</xdr:row>
          <xdr:rowOff>200025</xdr:rowOff>
        </xdr:to>
        <xdr:sp macro="" textlink="">
          <xdr:nvSpPr>
            <xdr:cNvPr id="1207" name="CheckBox144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195</xdr:row>
          <xdr:rowOff>19050</xdr:rowOff>
        </xdr:from>
        <xdr:to>
          <xdr:col>4</xdr:col>
          <xdr:colOff>400050</xdr:colOff>
          <xdr:row>195</xdr:row>
          <xdr:rowOff>200025</xdr:rowOff>
        </xdr:to>
        <xdr:sp macro="" textlink="">
          <xdr:nvSpPr>
            <xdr:cNvPr id="1208" name="CheckBox145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197</xdr:row>
          <xdr:rowOff>19050</xdr:rowOff>
        </xdr:from>
        <xdr:to>
          <xdr:col>2</xdr:col>
          <xdr:colOff>333375</xdr:colOff>
          <xdr:row>197</xdr:row>
          <xdr:rowOff>200025</xdr:rowOff>
        </xdr:to>
        <xdr:sp macro="" textlink="">
          <xdr:nvSpPr>
            <xdr:cNvPr id="1209" name="CheckBox146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197</xdr:row>
          <xdr:rowOff>19050</xdr:rowOff>
        </xdr:from>
        <xdr:to>
          <xdr:col>3</xdr:col>
          <xdr:colOff>333375</xdr:colOff>
          <xdr:row>197</xdr:row>
          <xdr:rowOff>200025</xdr:rowOff>
        </xdr:to>
        <xdr:sp macro="" textlink="">
          <xdr:nvSpPr>
            <xdr:cNvPr id="1210" name="CheckBox147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197</xdr:row>
          <xdr:rowOff>19050</xdr:rowOff>
        </xdr:from>
        <xdr:to>
          <xdr:col>4</xdr:col>
          <xdr:colOff>400050</xdr:colOff>
          <xdr:row>197</xdr:row>
          <xdr:rowOff>200025</xdr:rowOff>
        </xdr:to>
        <xdr:sp macro="" textlink="">
          <xdr:nvSpPr>
            <xdr:cNvPr id="1211" name="CheckBox148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200</xdr:row>
          <xdr:rowOff>38100</xdr:rowOff>
        </xdr:from>
        <xdr:to>
          <xdr:col>2</xdr:col>
          <xdr:colOff>333375</xdr:colOff>
          <xdr:row>200</xdr:row>
          <xdr:rowOff>219075</xdr:rowOff>
        </xdr:to>
        <xdr:sp macro="" textlink="">
          <xdr:nvSpPr>
            <xdr:cNvPr id="1212" name="CheckBox149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200</xdr:row>
          <xdr:rowOff>57150</xdr:rowOff>
        </xdr:from>
        <xdr:to>
          <xdr:col>3</xdr:col>
          <xdr:colOff>333375</xdr:colOff>
          <xdr:row>200</xdr:row>
          <xdr:rowOff>238125</xdr:rowOff>
        </xdr:to>
        <xdr:sp macro="" textlink="">
          <xdr:nvSpPr>
            <xdr:cNvPr id="1213" name="CheckBox150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208</xdr:row>
          <xdr:rowOff>38100</xdr:rowOff>
        </xdr:from>
        <xdr:to>
          <xdr:col>2</xdr:col>
          <xdr:colOff>333375</xdr:colOff>
          <xdr:row>208</xdr:row>
          <xdr:rowOff>219075</xdr:rowOff>
        </xdr:to>
        <xdr:sp macro="" textlink="">
          <xdr:nvSpPr>
            <xdr:cNvPr id="1214" name="CheckBox151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208</xdr:row>
          <xdr:rowOff>57150</xdr:rowOff>
        </xdr:from>
        <xdr:to>
          <xdr:col>3</xdr:col>
          <xdr:colOff>333375</xdr:colOff>
          <xdr:row>208</xdr:row>
          <xdr:rowOff>238125</xdr:rowOff>
        </xdr:to>
        <xdr:sp macro="" textlink="">
          <xdr:nvSpPr>
            <xdr:cNvPr id="1215" name="CheckBox152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216</xdr:row>
          <xdr:rowOff>38100</xdr:rowOff>
        </xdr:from>
        <xdr:to>
          <xdr:col>2</xdr:col>
          <xdr:colOff>333375</xdr:colOff>
          <xdr:row>216</xdr:row>
          <xdr:rowOff>219075</xdr:rowOff>
        </xdr:to>
        <xdr:sp macro="" textlink="">
          <xdr:nvSpPr>
            <xdr:cNvPr id="1216" name="CheckBox153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216</xdr:row>
          <xdr:rowOff>57150</xdr:rowOff>
        </xdr:from>
        <xdr:to>
          <xdr:col>3</xdr:col>
          <xdr:colOff>333375</xdr:colOff>
          <xdr:row>216</xdr:row>
          <xdr:rowOff>238125</xdr:rowOff>
        </xdr:to>
        <xdr:sp macro="" textlink="">
          <xdr:nvSpPr>
            <xdr:cNvPr id="1217" name="CheckBox154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224</xdr:row>
          <xdr:rowOff>38100</xdr:rowOff>
        </xdr:from>
        <xdr:to>
          <xdr:col>2</xdr:col>
          <xdr:colOff>333375</xdr:colOff>
          <xdr:row>224</xdr:row>
          <xdr:rowOff>219075</xdr:rowOff>
        </xdr:to>
        <xdr:sp macro="" textlink="">
          <xdr:nvSpPr>
            <xdr:cNvPr id="1218" name="CheckBox155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224</xdr:row>
          <xdr:rowOff>57150</xdr:rowOff>
        </xdr:from>
        <xdr:to>
          <xdr:col>3</xdr:col>
          <xdr:colOff>333375</xdr:colOff>
          <xdr:row>224</xdr:row>
          <xdr:rowOff>238125</xdr:rowOff>
        </xdr:to>
        <xdr:sp macro="" textlink="">
          <xdr:nvSpPr>
            <xdr:cNvPr id="1219" name="CheckBox156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240</xdr:row>
          <xdr:rowOff>38100</xdr:rowOff>
        </xdr:from>
        <xdr:to>
          <xdr:col>2</xdr:col>
          <xdr:colOff>333375</xdr:colOff>
          <xdr:row>240</xdr:row>
          <xdr:rowOff>219075</xdr:rowOff>
        </xdr:to>
        <xdr:sp macro="" textlink="">
          <xdr:nvSpPr>
            <xdr:cNvPr id="1220" name="CheckBox157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240</xdr:row>
          <xdr:rowOff>57150</xdr:rowOff>
        </xdr:from>
        <xdr:to>
          <xdr:col>3</xdr:col>
          <xdr:colOff>333375</xdr:colOff>
          <xdr:row>240</xdr:row>
          <xdr:rowOff>238125</xdr:rowOff>
        </xdr:to>
        <xdr:sp macro="" textlink="">
          <xdr:nvSpPr>
            <xdr:cNvPr id="1221" name="CheckBox158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252</xdr:row>
          <xdr:rowOff>19050</xdr:rowOff>
        </xdr:from>
        <xdr:to>
          <xdr:col>2</xdr:col>
          <xdr:colOff>333375</xdr:colOff>
          <xdr:row>252</xdr:row>
          <xdr:rowOff>200025</xdr:rowOff>
        </xdr:to>
        <xdr:sp macro="" textlink="">
          <xdr:nvSpPr>
            <xdr:cNvPr id="1222" name="CheckBox159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252</xdr:row>
          <xdr:rowOff>19050</xdr:rowOff>
        </xdr:from>
        <xdr:to>
          <xdr:col>3</xdr:col>
          <xdr:colOff>333375</xdr:colOff>
          <xdr:row>252</xdr:row>
          <xdr:rowOff>200025</xdr:rowOff>
        </xdr:to>
        <xdr:sp macro="" textlink="">
          <xdr:nvSpPr>
            <xdr:cNvPr id="1223" name="CheckBox160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252</xdr:row>
          <xdr:rowOff>19050</xdr:rowOff>
        </xdr:from>
        <xdr:to>
          <xdr:col>4</xdr:col>
          <xdr:colOff>400050</xdr:colOff>
          <xdr:row>252</xdr:row>
          <xdr:rowOff>200025</xdr:rowOff>
        </xdr:to>
        <xdr:sp macro="" textlink="">
          <xdr:nvSpPr>
            <xdr:cNvPr id="1224" name="CheckBox161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254</xdr:row>
          <xdr:rowOff>19050</xdr:rowOff>
        </xdr:from>
        <xdr:to>
          <xdr:col>2</xdr:col>
          <xdr:colOff>333375</xdr:colOff>
          <xdr:row>254</xdr:row>
          <xdr:rowOff>200025</xdr:rowOff>
        </xdr:to>
        <xdr:sp macro="" textlink="">
          <xdr:nvSpPr>
            <xdr:cNvPr id="1225" name="CheckBox162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254</xdr:row>
          <xdr:rowOff>19050</xdr:rowOff>
        </xdr:from>
        <xdr:to>
          <xdr:col>3</xdr:col>
          <xdr:colOff>333375</xdr:colOff>
          <xdr:row>254</xdr:row>
          <xdr:rowOff>200025</xdr:rowOff>
        </xdr:to>
        <xdr:sp macro="" textlink="">
          <xdr:nvSpPr>
            <xdr:cNvPr id="1226" name="CheckBox163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254</xdr:row>
          <xdr:rowOff>19050</xdr:rowOff>
        </xdr:from>
        <xdr:to>
          <xdr:col>4</xdr:col>
          <xdr:colOff>400050</xdr:colOff>
          <xdr:row>254</xdr:row>
          <xdr:rowOff>200025</xdr:rowOff>
        </xdr:to>
        <xdr:sp macro="" textlink="">
          <xdr:nvSpPr>
            <xdr:cNvPr id="1227" name="CheckBox164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247</xdr:row>
          <xdr:rowOff>38100</xdr:rowOff>
        </xdr:from>
        <xdr:to>
          <xdr:col>2</xdr:col>
          <xdr:colOff>333375</xdr:colOff>
          <xdr:row>247</xdr:row>
          <xdr:rowOff>219075</xdr:rowOff>
        </xdr:to>
        <xdr:sp macro="" textlink="">
          <xdr:nvSpPr>
            <xdr:cNvPr id="1228" name="CheckBox165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247</xdr:row>
          <xdr:rowOff>57150</xdr:rowOff>
        </xdr:from>
        <xdr:to>
          <xdr:col>3</xdr:col>
          <xdr:colOff>333375</xdr:colOff>
          <xdr:row>247</xdr:row>
          <xdr:rowOff>238125</xdr:rowOff>
        </xdr:to>
        <xdr:sp macro="" textlink="">
          <xdr:nvSpPr>
            <xdr:cNvPr id="1229" name="CheckBox166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256</xdr:row>
          <xdr:rowOff>38100</xdr:rowOff>
        </xdr:from>
        <xdr:to>
          <xdr:col>2</xdr:col>
          <xdr:colOff>333375</xdr:colOff>
          <xdr:row>256</xdr:row>
          <xdr:rowOff>219075</xdr:rowOff>
        </xdr:to>
        <xdr:sp macro="" textlink="">
          <xdr:nvSpPr>
            <xdr:cNvPr id="1230" name="CheckBox167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256</xdr:row>
          <xdr:rowOff>57150</xdr:rowOff>
        </xdr:from>
        <xdr:to>
          <xdr:col>3</xdr:col>
          <xdr:colOff>333375</xdr:colOff>
          <xdr:row>256</xdr:row>
          <xdr:rowOff>238125</xdr:rowOff>
        </xdr:to>
        <xdr:sp macro="" textlink="">
          <xdr:nvSpPr>
            <xdr:cNvPr id="1231" name="CheckBox168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263</xdr:row>
          <xdr:rowOff>38100</xdr:rowOff>
        </xdr:from>
        <xdr:to>
          <xdr:col>2</xdr:col>
          <xdr:colOff>333375</xdr:colOff>
          <xdr:row>263</xdr:row>
          <xdr:rowOff>219075</xdr:rowOff>
        </xdr:to>
        <xdr:sp macro="" textlink="">
          <xdr:nvSpPr>
            <xdr:cNvPr id="1232" name="CheckBox169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263</xdr:row>
          <xdr:rowOff>57150</xdr:rowOff>
        </xdr:from>
        <xdr:to>
          <xdr:col>3</xdr:col>
          <xdr:colOff>333375</xdr:colOff>
          <xdr:row>263</xdr:row>
          <xdr:rowOff>238125</xdr:rowOff>
        </xdr:to>
        <xdr:sp macro="" textlink="">
          <xdr:nvSpPr>
            <xdr:cNvPr id="1233" name="CheckBox170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272</xdr:row>
          <xdr:rowOff>38100</xdr:rowOff>
        </xdr:from>
        <xdr:to>
          <xdr:col>2</xdr:col>
          <xdr:colOff>333375</xdr:colOff>
          <xdr:row>272</xdr:row>
          <xdr:rowOff>219075</xdr:rowOff>
        </xdr:to>
        <xdr:sp macro="" textlink="">
          <xdr:nvSpPr>
            <xdr:cNvPr id="1234" name="CheckBox171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272</xdr:row>
          <xdr:rowOff>57150</xdr:rowOff>
        </xdr:from>
        <xdr:to>
          <xdr:col>3</xdr:col>
          <xdr:colOff>333375</xdr:colOff>
          <xdr:row>272</xdr:row>
          <xdr:rowOff>238125</xdr:rowOff>
        </xdr:to>
        <xdr:sp macro="" textlink="">
          <xdr:nvSpPr>
            <xdr:cNvPr id="1235" name="CheckBox172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280</xdr:row>
          <xdr:rowOff>38100</xdr:rowOff>
        </xdr:from>
        <xdr:to>
          <xdr:col>2</xdr:col>
          <xdr:colOff>333375</xdr:colOff>
          <xdr:row>280</xdr:row>
          <xdr:rowOff>219075</xdr:rowOff>
        </xdr:to>
        <xdr:sp macro="" textlink="">
          <xdr:nvSpPr>
            <xdr:cNvPr id="1236" name="CheckBox173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280</xdr:row>
          <xdr:rowOff>57150</xdr:rowOff>
        </xdr:from>
        <xdr:to>
          <xdr:col>3</xdr:col>
          <xdr:colOff>333375</xdr:colOff>
          <xdr:row>280</xdr:row>
          <xdr:rowOff>238125</xdr:rowOff>
        </xdr:to>
        <xdr:sp macro="" textlink="">
          <xdr:nvSpPr>
            <xdr:cNvPr id="1237" name="CheckBox174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292</xdr:row>
          <xdr:rowOff>38100</xdr:rowOff>
        </xdr:from>
        <xdr:to>
          <xdr:col>2</xdr:col>
          <xdr:colOff>333375</xdr:colOff>
          <xdr:row>292</xdr:row>
          <xdr:rowOff>219075</xdr:rowOff>
        </xdr:to>
        <xdr:sp macro="" textlink="">
          <xdr:nvSpPr>
            <xdr:cNvPr id="1238" name="CheckBox175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292</xdr:row>
          <xdr:rowOff>57150</xdr:rowOff>
        </xdr:from>
        <xdr:to>
          <xdr:col>3</xdr:col>
          <xdr:colOff>333375</xdr:colOff>
          <xdr:row>292</xdr:row>
          <xdr:rowOff>238125</xdr:rowOff>
        </xdr:to>
        <xdr:sp macro="" textlink="">
          <xdr:nvSpPr>
            <xdr:cNvPr id="1239" name="CheckBox176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7</xdr:row>
          <xdr:rowOff>19050</xdr:rowOff>
        </xdr:from>
        <xdr:to>
          <xdr:col>6</xdr:col>
          <xdr:colOff>295275</xdr:colOff>
          <xdr:row>7</xdr:row>
          <xdr:rowOff>371475</xdr:rowOff>
        </xdr:to>
        <xdr:sp macro="" textlink="">
          <xdr:nvSpPr>
            <xdr:cNvPr id="1240" name="CheckBox177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7</xdr:row>
          <xdr:rowOff>9525</xdr:rowOff>
        </xdr:from>
        <xdr:to>
          <xdr:col>7</xdr:col>
          <xdr:colOff>1038225</xdr:colOff>
          <xdr:row>8</xdr:row>
          <xdr:rowOff>0</xdr:rowOff>
        </xdr:to>
        <xdr:sp macro="" textlink="">
          <xdr:nvSpPr>
            <xdr:cNvPr id="1241" name="CheckBox178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</xdr:row>
          <xdr:rowOff>38100</xdr:rowOff>
        </xdr:from>
        <xdr:to>
          <xdr:col>5</xdr:col>
          <xdr:colOff>447675</xdr:colOff>
          <xdr:row>8</xdr:row>
          <xdr:rowOff>390525</xdr:rowOff>
        </xdr:to>
        <xdr:sp macro="" textlink="">
          <xdr:nvSpPr>
            <xdr:cNvPr id="1242" name="CheckBox179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8</xdr:row>
          <xdr:rowOff>28575</xdr:rowOff>
        </xdr:from>
        <xdr:to>
          <xdr:col>7</xdr:col>
          <xdr:colOff>257175</xdr:colOff>
          <xdr:row>8</xdr:row>
          <xdr:rowOff>390525</xdr:rowOff>
        </xdr:to>
        <xdr:sp macro="" textlink="">
          <xdr:nvSpPr>
            <xdr:cNvPr id="1243" name="CheckBox180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296</xdr:row>
          <xdr:rowOff>104775</xdr:rowOff>
        </xdr:from>
        <xdr:to>
          <xdr:col>3</xdr:col>
          <xdr:colOff>257175</xdr:colOff>
          <xdr:row>296</xdr:row>
          <xdr:rowOff>295275</xdr:rowOff>
        </xdr:to>
        <xdr:sp macro="" textlink="">
          <xdr:nvSpPr>
            <xdr:cNvPr id="1244" name="CheckBox181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297</xdr:row>
          <xdr:rowOff>219075</xdr:rowOff>
        </xdr:from>
        <xdr:to>
          <xdr:col>3</xdr:col>
          <xdr:colOff>266700</xdr:colOff>
          <xdr:row>297</xdr:row>
          <xdr:rowOff>409575</xdr:rowOff>
        </xdr:to>
        <xdr:sp macro="" textlink="">
          <xdr:nvSpPr>
            <xdr:cNvPr id="1245" name="CheckBox182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99.xml"/><Relationship Id="rId21" Type="http://schemas.openxmlformats.org/officeDocument/2006/relationships/control" Target="../activeX/activeX11.xml"/><Relationship Id="rId42" Type="http://schemas.openxmlformats.org/officeDocument/2006/relationships/control" Target="../activeX/activeX31.xml"/><Relationship Id="rId63" Type="http://schemas.openxmlformats.org/officeDocument/2006/relationships/control" Target="../activeX/activeX52.xml"/><Relationship Id="rId84" Type="http://schemas.openxmlformats.org/officeDocument/2006/relationships/control" Target="../activeX/activeX71.xml"/><Relationship Id="rId138" Type="http://schemas.openxmlformats.org/officeDocument/2006/relationships/control" Target="../activeX/activeX117.xml"/><Relationship Id="rId159" Type="http://schemas.openxmlformats.org/officeDocument/2006/relationships/control" Target="../activeX/activeX138.xml"/><Relationship Id="rId170" Type="http://schemas.openxmlformats.org/officeDocument/2006/relationships/control" Target="../activeX/activeX149.xml"/><Relationship Id="rId191" Type="http://schemas.openxmlformats.org/officeDocument/2006/relationships/control" Target="../activeX/activeX170.xml"/><Relationship Id="rId107" Type="http://schemas.openxmlformats.org/officeDocument/2006/relationships/control" Target="../activeX/activeX90.xml"/><Relationship Id="rId11" Type="http://schemas.openxmlformats.org/officeDocument/2006/relationships/image" Target="../media/image4.emf"/><Relationship Id="rId32" Type="http://schemas.openxmlformats.org/officeDocument/2006/relationships/control" Target="../activeX/activeX21.xml"/><Relationship Id="rId53" Type="http://schemas.openxmlformats.org/officeDocument/2006/relationships/control" Target="../activeX/activeX42.xml"/><Relationship Id="rId74" Type="http://schemas.openxmlformats.org/officeDocument/2006/relationships/control" Target="../activeX/activeX63.xml"/><Relationship Id="rId128" Type="http://schemas.openxmlformats.org/officeDocument/2006/relationships/image" Target="../media/image17.emf"/><Relationship Id="rId149" Type="http://schemas.openxmlformats.org/officeDocument/2006/relationships/control" Target="../activeX/activeX128.xml"/><Relationship Id="rId5" Type="http://schemas.openxmlformats.org/officeDocument/2006/relationships/image" Target="../media/image1.emf"/><Relationship Id="rId95" Type="http://schemas.openxmlformats.org/officeDocument/2006/relationships/image" Target="../media/image13.emf"/><Relationship Id="rId160" Type="http://schemas.openxmlformats.org/officeDocument/2006/relationships/control" Target="../activeX/activeX139.xml"/><Relationship Id="rId181" Type="http://schemas.openxmlformats.org/officeDocument/2006/relationships/control" Target="../activeX/activeX160.xml"/><Relationship Id="rId22" Type="http://schemas.openxmlformats.org/officeDocument/2006/relationships/control" Target="../activeX/activeX12.xml"/><Relationship Id="rId43" Type="http://schemas.openxmlformats.org/officeDocument/2006/relationships/control" Target="../activeX/activeX32.xml"/><Relationship Id="rId64" Type="http://schemas.openxmlformats.org/officeDocument/2006/relationships/control" Target="../activeX/activeX53.xml"/><Relationship Id="rId118" Type="http://schemas.openxmlformats.org/officeDocument/2006/relationships/control" Target="../activeX/activeX100.xml"/><Relationship Id="rId139" Type="http://schemas.openxmlformats.org/officeDocument/2006/relationships/control" Target="../activeX/activeX118.xml"/><Relationship Id="rId85" Type="http://schemas.openxmlformats.org/officeDocument/2006/relationships/image" Target="../media/image11.emf"/><Relationship Id="rId150" Type="http://schemas.openxmlformats.org/officeDocument/2006/relationships/control" Target="../activeX/activeX129.xml"/><Relationship Id="rId171" Type="http://schemas.openxmlformats.org/officeDocument/2006/relationships/control" Target="../activeX/activeX150.xml"/><Relationship Id="rId192" Type="http://schemas.openxmlformats.org/officeDocument/2006/relationships/control" Target="../activeX/activeX171.xml"/><Relationship Id="rId12" Type="http://schemas.openxmlformats.org/officeDocument/2006/relationships/control" Target="../activeX/activeX5.xml"/><Relationship Id="rId33" Type="http://schemas.openxmlformats.org/officeDocument/2006/relationships/control" Target="../activeX/activeX22.xml"/><Relationship Id="rId108" Type="http://schemas.openxmlformats.org/officeDocument/2006/relationships/control" Target="../activeX/activeX91.xml"/><Relationship Id="rId129" Type="http://schemas.openxmlformats.org/officeDocument/2006/relationships/control" Target="../activeX/activeX109.xml"/><Relationship Id="rId54" Type="http://schemas.openxmlformats.org/officeDocument/2006/relationships/control" Target="../activeX/activeX43.xml"/><Relationship Id="rId75" Type="http://schemas.openxmlformats.org/officeDocument/2006/relationships/control" Target="../activeX/activeX64.xml"/><Relationship Id="rId96" Type="http://schemas.openxmlformats.org/officeDocument/2006/relationships/control" Target="../activeX/activeX80.xml"/><Relationship Id="rId140" Type="http://schemas.openxmlformats.org/officeDocument/2006/relationships/control" Target="../activeX/activeX119.xml"/><Relationship Id="rId161" Type="http://schemas.openxmlformats.org/officeDocument/2006/relationships/control" Target="../activeX/activeX140.xml"/><Relationship Id="rId182" Type="http://schemas.openxmlformats.org/officeDocument/2006/relationships/control" Target="../activeX/activeX161.xml"/><Relationship Id="rId6" Type="http://schemas.openxmlformats.org/officeDocument/2006/relationships/control" Target="../activeX/activeX2.xml"/><Relationship Id="rId23" Type="http://schemas.openxmlformats.org/officeDocument/2006/relationships/control" Target="../activeX/activeX13.xml"/><Relationship Id="rId119" Type="http://schemas.openxmlformats.org/officeDocument/2006/relationships/image" Target="../media/image16.emf"/><Relationship Id="rId44" Type="http://schemas.openxmlformats.org/officeDocument/2006/relationships/control" Target="../activeX/activeX33.xml"/><Relationship Id="rId65" Type="http://schemas.openxmlformats.org/officeDocument/2006/relationships/control" Target="../activeX/activeX54.xml"/><Relationship Id="rId86" Type="http://schemas.openxmlformats.org/officeDocument/2006/relationships/control" Target="../activeX/activeX72.xml"/><Relationship Id="rId130" Type="http://schemas.openxmlformats.org/officeDocument/2006/relationships/image" Target="../media/image18.emf"/><Relationship Id="rId151" Type="http://schemas.openxmlformats.org/officeDocument/2006/relationships/control" Target="../activeX/activeX130.xml"/><Relationship Id="rId172" Type="http://schemas.openxmlformats.org/officeDocument/2006/relationships/control" Target="../activeX/activeX151.xml"/><Relationship Id="rId193" Type="http://schemas.openxmlformats.org/officeDocument/2006/relationships/control" Target="../activeX/activeX172.xml"/><Relationship Id="rId13" Type="http://schemas.openxmlformats.org/officeDocument/2006/relationships/image" Target="../media/image5.emf"/><Relationship Id="rId109" Type="http://schemas.openxmlformats.org/officeDocument/2006/relationships/control" Target="../activeX/activeX92.xml"/><Relationship Id="rId34" Type="http://schemas.openxmlformats.org/officeDocument/2006/relationships/control" Target="../activeX/activeX23.xml"/><Relationship Id="rId55" Type="http://schemas.openxmlformats.org/officeDocument/2006/relationships/control" Target="../activeX/activeX44.xml"/><Relationship Id="rId76" Type="http://schemas.openxmlformats.org/officeDocument/2006/relationships/control" Target="../activeX/activeX65.xml"/><Relationship Id="rId97" Type="http://schemas.openxmlformats.org/officeDocument/2006/relationships/control" Target="../activeX/activeX81.xml"/><Relationship Id="rId120" Type="http://schemas.openxmlformats.org/officeDocument/2006/relationships/control" Target="../activeX/activeX101.xml"/><Relationship Id="rId141" Type="http://schemas.openxmlformats.org/officeDocument/2006/relationships/control" Target="../activeX/activeX120.xml"/><Relationship Id="rId7" Type="http://schemas.openxmlformats.org/officeDocument/2006/relationships/image" Target="../media/image2.emf"/><Relationship Id="rId162" Type="http://schemas.openxmlformats.org/officeDocument/2006/relationships/control" Target="../activeX/activeX141.xml"/><Relationship Id="rId183" Type="http://schemas.openxmlformats.org/officeDocument/2006/relationships/control" Target="../activeX/activeX162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8.xml"/><Relationship Id="rId24" Type="http://schemas.openxmlformats.org/officeDocument/2006/relationships/image" Target="../media/image8.emf"/><Relationship Id="rId40" Type="http://schemas.openxmlformats.org/officeDocument/2006/relationships/control" Target="../activeX/activeX29.xml"/><Relationship Id="rId45" Type="http://schemas.openxmlformats.org/officeDocument/2006/relationships/control" Target="../activeX/activeX34.xml"/><Relationship Id="rId66" Type="http://schemas.openxmlformats.org/officeDocument/2006/relationships/control" Target="../activeX/activeX55.xml"/><Relationship Id="rId87" Type="http://schemas.openxmlformats.org/officeDocument/2006/relationships/control" Target="../activeX/activeX73.xml"/><Relationship Id="rId110" Type="http://schemas.openxmlformats.org/officeDocument/2006/relationships/control" Target="../activeX/activeX93.xml"/><Relationship Id="rId115" Type="http://schemas.openxmlformats.org/officeDocument/2006/relationships/control" Target="../activeX/activeX98.xml"/><Relationship Id="rId131" Type="http://schemas.openxmlformats.org/officeDocument/2006/relationships/control" Target="../activeX/activeX110.xml"/><Relationship Id="rId136" Type="http://schemas.openxmlformats.org/officeDocument/2006/relationships/control" Target="../activeX/activeX115.xml"/><Relationship Id="rId157" Type="http://schemas.openxmlformats.org/officeDocument/2006/relationships/control" Target="../activeX/activeX136.xml"/><Relationship Id="rId178" Type="http://schemas.openxmlformats.org/officeDocument/2006/relationships/control" Target="../activeX/activeX157.xml"/><Relationship Id="rId61" Type="http://schemas.openxmlformats.org/officeDocument/2006/relationships/control" Target="../activeX/activeX50.xml"/><Relationship Id="rId82" Type="http://schemas.openxmlformats.org/officeDocument/2006/relationships/image" Target="../media/image10.emf"/><Relationship Id="rId152" Type="http://schemas.openxmlformats.org/officeDocument/2006/relationships/control" Target="../activeX/activeX131.xml"/><Relationship Id="rId173" Type="http://schemas.openxmlformats.org/officeDocument/2006/relationships/control" Target="../activeX/activeX152.xml"/><Relationship Id="rId194" Type="http://schemas.openxmlformats.org/officeDocument/2006/relationships/control" Target="../activeX/activeX173.xml"/><Relationship Id="rId199" Type="http://schemas.openxmlformats.org/officeDocument/2006/relationships/control" Target="../activeX/activeX178.xml"/><Relationship Id="rId203" Type="http://schemas.openxmlformats.org/officeDocument/2006/relationships/control" Target="../activeX/activeX182.xml"/><Relationship Id="rId19" Type="http://schemas.openxmlformats.org/officeDocument/2006/relationships/control" Target="../activeX/activeX9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4.xml"/><Relationship Id="rId56" Type="http://schemas.openxmlformats.org/officeDocument/2006/relationships/control" Target="../activeX/activeX45.xml"/><Relationship Id="rId77" Type="http://schemas.openxmlformats.org/officeDocument/2006/relationships/control" Target="../activeX/activeX66.xml"/><Relationship Id="rId100" Type="http://schemas.openxmlformats.org/officeDocument/2006/relationships/control" Target="../activeX/activeX84.xml"/><Relationship Id="rId105" Type="http://schemas.openxmlformats.org/officeDocument/2006/relationships/control" Target="../activeX/activeX89.xml"/><Relationship Id="rId126" Type="http://schemas.openxmlformats.org/officeDocument/2006/relationships/control" Target="../activeX/activeX107.xml"/><Relationship Id="rId147" Type="http://schemas.openxmlformats.org/officeDocument/2006/relationships/control" Target="../activeX/activeX126.xml"/><Relationship Id="rId168" Type="http://schemas.openxmlformats.org/officeDocument/2006/relationships/control" Target="../activeX/activeX147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0.xml"/><Relationship Id="rId72" Type="http://schemas.openxmlformats.org/officeDocument/2006/relationships/control" Target="../activeX/activeX61.xml"/><Relationship Id="rId93" Type="http://schemas.openxmlformats.org/officeDocument/2006/relationships/control" Target="../activeX/activeX78.xml"/><Relationship Id="rId98" Type="http://schemas.openxmlformats.org/officeDocument/2006/relationships/control" Target="../activeX/activeX82.xml"/><Relationship Id="rId121" Type="http://schemas.openxmlformats.org/officeDocument/2006/relationships/control" Target="../activeX/activeX102.xml"/><Relationship Id="rId142" Type="http://schemas.openxmlformats.org/officeDocument/2006/relationships/control" Target="../activeX/activeX121.xml"/><Relationship Id="rId163" Type="http://schemas.openxmlformats.org/officeDocument/2006/relationships/control" Target="../activeX/activeX142.xml"/><Relationship Id="rId184" Type="http://schemas.openxmlformats.org/officeDocument/2006/relationships/control" Target="../activeX/activeX163.xml"/><Relationship Id="rId189" Type="http://schemas.openxmlformats.org/officeDocument/2006/relationships/control" Target="../activeX/activeX168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14.xml"/><Relationship Id="rId46" Type="http://schemas.openxmlformats.org/officeDocument/2006/relationships/control" Target="../activeX/activeX35.xml"/><Relationship Id="rId67" Type="http://schemas.openxmlformats.org/officeDocument/2006/relationships/control" Target="../activeX/activeX56.xml"/><Relationship Id="rId116" Type="http://schemas.openxmlformats.org/officeDocument/2006/relationships/image" Target="../media/image15.emf"/><Relationship Id="rId137" Type="http://schemas.openxmlformats.org/officeDocument/2006/relationships/control" Target="../activeX/activeX116.xml"/><Relationship Id="rId158" Type="http://schemas.openxmlformats.org/officeDocument/2006/relationships/control" Target="../activeX/activeX137.xml"/><Relationship Id="rId20" Type="http://schemas.openxmlformats.org/officeDocument/2006/relationships/control" Target="../activeX/activeX10.xml"/><Relationship Id="rId41" Type="http://schemas.openxmlformats.org/officeDocument/2006/relationships/control" Target="../activeX/activeX30.xml"/><Relationship Id="rId62" Type="http://schemas.openxmlformats.org/officeDocument/2006/relationships/control" Target="../activeX/activeX51.xml"/><Relationship Id="rId83" Type="http://schemas.openxmlformats.org/officeDocument/2006/relationships/control" Target="../activeX/activeX70.xml"/><Relationship Id="rId88" Type="http://schemas.openxmlformats.org/officeDocument/2006/relationships/control" Target="../activeX/activeX74.xml"/><Relationship Id="rId111" Type="http://schemas.openxmlformats.org/officeDocument/2006/relationships/control" Target="../activeX/activeX94.xml"/><Relationship Id="rId132" Type="http://schemas.openxmlformats.org/officeDocument/2006/relationships/control" Target="../activeX/activeX111.xml"/><Relationship Id="rId153" Type="http://schemas.openxmlformats.org/officeDocument/2006/relationships/control" Target="../activeX/activeX132.xml"/><Relationship Id="rId174" Type="http://schemas.openxmlformats.org/officeDocument/2006/relationships/control" Target="../activeX/activeX153.xml"/><Relationship Id="rId179" Type="http://schemas.openxmlformats.org/officeDocument/2006/relationships/control" Target="../activeX/activeX158.xml"/><Relationship Id="rId195" Type="http://schemas.openxmlformats.org/officeDocument/2006/relationships/control" Target="../activeX/activeX174.xml"/><Relationship Id="rId190" Type="http://schemas.openxmlformats.org/officeDocument/2006/relationships/control" Target="../activeX/activeX169.xml"/><Relationship Id="rId15" Type="http://schemas.openxmlformats.org/officeDocument/2006/relationships/image" Target="../media/image6.emf"/><Relationship Id="rId36" Type="http://schemas.openxmlformats.org/officeDocument/2006/relationships/control" Target="../activeX/activeX25.xml"/><Relationship Id="rId57" Type="http://schemas.openxmlformats.org/officeDocument/2006/relationships/control" Target="../activeX/activeX46.xml"/><Relationship Id="rId106" Type="http://schemas.openxmlformats.org/officeDocument/2006/relationships/image" Target="../media/image14.emf"/><Relationship Id="rId127" Type="http://schemas.openxmlformats.org/officeDocument/2006/relationships/control" Target="../activeX/activeX108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20.xml"/><Relationship Id="rId52" Type="http://schemas.openxmlformats.org/officeDocument/2006/relationships/control" Target="../activeX/activeX41.xml"/><Relationship Id="rId73" Type="http://schemas.openxmlformats.org/officeDocument/2006/relationships/control" Target="../activeX/activeX62.xml"/><Relationship Id="rId78" Type="http://schemas.openxmlformats.org/officeDocument/2006/relationships/control" Target="../activeX/activeX67.xml"/><Relationship Id="rId94" Type="http://schemas.openxmlformats.org/officeDocument/2006/relationships/control" Target="../activeX/activeX79.xml"/><Relationship Id="rId99" Type="http://schemas.openxmlformats.org/officeDocument/2006/relationships/control" Target="../activeX/activeX83.xml"/><Relationship Id="rId101" Type="http://schemas.openxmlformats.org/officeDocument/2006/relationships/control" Target="../activeX/activeX85.xml"/><Relationship Id="rId122" Type="http://schemas.openxmlformats.org/officeDocument/2006/relationships/control" Target="../activeX/activeX103.xml"/><Relationship Id="rId143" Type="http://schemas.openxmlformats.org/officeDocument/2006/relationships/control" Target="../activeX/activeX122.xml"/><Relationship Id="rId148" Type="http://schemas.openxmlformats.org/officeDocument/2006/relationships/control" Target="../activeX/activeX127.xml"/><Relationship Id="rId164" Type="http://schemas.openxmlformats.org/officeDocument/2006/relationships/control" Target="../activeX/activeX143.xml"/><Relationship Id="rId169" Type="http://schemas.openxmlformats.org/officeDocument/2006/relationships/control" Target="../activeX/activeX148.xml"/><Relationship Id="rId185" Type="http://schemas.openxmlformats.org/officeDocument/2006/relationships/control" Target="../activeX/activeX16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159.xml"/><Relationship Id="rId26" Type="http://schemas.openxmlformats.org/officeDocument/2006/relationships/control" Target="../activeX/activeX15.xml"/><Relationship Id="rId47" Type="http://schemas.openxmlformats.org/officeDocument/2006/relationships/control" Target="../activeX/activeX36.xml"/><Relationship Id="rId68" Type="http://schemas.openxmlformats.org/officeDocument/2006/relationships/control" Target="../activeX/activeX57.xml"/><Relationship Id="rId89" Type="http://schemas.openxmlformats.org/officeDocument/2006/relationships/control" Target="../activeX/activeX75.xml"/><Relationship Id="rId112" Type="http://schemas.openxmlformats.org/officeDocument/2006/relationships/control" Target="../activeX/activeX95.xml"/><Relationship Id="rId133" Type="http://schemas.openxmlformats.org/officeDocument/2006/relationships/control" Target="../activeX/activeX112.xml"/><Relationship Id="rId154" Type="http://schemas.openxmlformats.org/officeDocument/2006/relationships/control" Target="../activeX/activeX133.xml"/><Relationship Id="rId175" Type="http://schemas.openxmlformats.org/officeDocument/2006/relationships/control" Target="../activeX/activeX154.xml"/><Relationship Id="rId196" Type="http://schemas.openxmlformats.org/officeDocument/2006/relationships/control" Target="../activeX/activeX175.xml"/><Relationship Id="rId200" Type="http://schemas.openxmlformats.org/officeDocument/2006/relationships/control" Target="../activeX/activeX179.xml"/><Relationship Id="rId16" Type="http://schemas.openxmlformats.org/officeDocument/2006/relationships/control" Target="../activeX/activeX7.xml"/><Relationship Id="rId37" Type="http://schemas.openxmlformats.org/officeDocument/2006/relationships/control" Target="../activeX/activeX26.xml"/><Relationship Id="rId58" Type="http://schemas.openxmlformats.org/officeDocument/2006/relationships/control" Target="../activeX/activeX47.xml"/><Relationship Id="rId79" Type="http://schemas.openxmlformats.org/officeDocument/2006/relationships/control" Target="../activeX/activeX68.xml"/><Relationship Id="rId102" Type="http://schemas.openxmlformats.org/officeDocument/2006/relationships/control" Target="../activeX/activeX86.xml"/><Relationship Id="rId123" Type="http://schemas.openxmlformats.org/officeDocument/2006/relationships/control" Target="../activeX/activeX104.xml"/><Relationship Id="rId144" Type="http://schemas.openxmlformats.org/officeDocument/2006/relationships/control" Target="../activeX/activeX123.xml"/><Relationship Id="rId90" Type="http://schemas.openxmlformats.org/officeDocument/2006/relationships/control" Target="../activeX/activeX76.xml"/><Relationship Id="rId165" Type="http://schemas.openxmlformats.org/officeDocument/2006/relationships/control" Target="../activeX/activeX144.xml"/><Relationship Id="rId186" Type="http://schemas.openxmlformats.org/officeDocument/2006/relationships/control" Target="../activeX/activeX165.xml"/><Relationship Id="rId27" Type="http://schemas.openxmlformats.org/officeDocument/2006/relationships/control" Target="../activeX/activeX16.xml"/><Relationship Id="rId48" Type="http://schemas.openxmlformats.org/officeDocument/2006/relationships/control" Target="../activeX/activeX37.xml"/><Relationship Id="rId69" Type="http://schemas.openxmlformats.org/officeDocument/2006/relationships/control" Target="../activeX/activeX58.xml"/><Relationship Id="rId113" Type="http://schemas.openxmlformats.org/officeDocument/2006/relationships/control" Target="../activeX/activeX96.xml"/><Relationship Id="rId134" Type="http://schemas.openxmlformats.org/officeDocument/2006/relationships/control" Target="../activeX/activeX113.xml"/><Relationship Id="rId80" Type="http://schemas.openxmlformats.org/officeDocument/2006/relationships/image" Target="../media/image9.emf"/><Relationship Id="rId155" Type="http://schemas.openxmlformats.org/officeDocument/2006/relationships/control" Target="../activeX/activeX134.xml"/><Relationship Id="rId176" Type="http://schemas.openxmlformats.org/officeDocument/2006/relationships/control" Target="../activeX/activeX155.xml"/><Relationship Id="rId197" Type="http://schemas.openxmlformats.org/officeDocument/2006/relationships/control" Target="../activeX/activeX176.xml"/><Relationship Id="rId201" Type="http://schemas.openxmlformats.org/officeDocument/2006/relationships/control" Target="../activeX/activeX180.xml"/><Relationship Id="rId17" Type="http://schemas.openxmlformats.org/officeDocument/2006/relationships/image" Target="../media/image7.emf"/><Relationship Id="rId38" Type="http://schemas.openxmlformats.org/officeDocument/2006/relationships/control" Target="../activeX/activeX27.xml"/><Relationship Id="rId59" Type="http://schemas.openxmlformats.org/officeDocument/2006/relationships/control" Target="../activeX/activeX48.xml"/><Relationship Id="rId103" Type="http://schemas.openxmlformats.org/officeDocument/2006/relationships/control" Target="../activeX/activeX87.xml"/><Relationship Id="rId124" Type="http://schemas.openxmlformats.org/officeDocument/2006/relationships/control" Target="../activeX/activeX105.xml"/><Relationship Id="rId70" Type="http://schemas.openxmlformats.org/officeDocument/2006/relationships/control" Target="../activeX/activeX59.xml"/><Relationship Id="rId91" Type="http://schemas.openxmlformats.org/officeDocument/2006/relationships/control" Target="../activeX/activeX77.xml"/><Relationship Id="rId145" Type="http://schemas.openxmlformats.org/officeDocument/2006/relationships/control" Target="../activeX/activeX124.xml"/><Relationship Id="rId166" Type="http://schemas.openxmlformats.org/officeDocument/2006/relationships/control" Target="../activeX/activeX145.xml"/><Relationship Id="rId187" Type="http://schemas.openxmlformats.org/officeDocument/2006/relationships/control" Target="../activeX/activeX166.xml"/><Relationship Id="rId1" Type="http://schemas.openxmlformats.org/officeDocument/2006/relationships/printerSettings" Target="../printerSettings/printerSettings1.bin"/><Relationship Id="rId28" Type="http://schemas.openxmlformats.org/officeDocument/2006/relationships/control" Target="../activeX/activeX17.xml"/><Relationship Id="rId49" Type="http://schemas.openxmlformats.org/officeDocument/2006/relationships/control" Target="../activeX/activeX38.xml"/><Relationship Id="rId114" Type="http://schemas.openxmlformats.org/officeDocument/2006/relationships/control" Target="../activeX/activeX97.xml"/><Relationship Id="rId60" Type="http://schemas.openxmlformats.org/officeDocument/2006/relationships/control" Target="../activeX/activeX49.xml"/><Relationship Id="rId81" Type="http://schemas.openxmlformats.org/officeDocument/2006/relationships/control" Target="../activeX/activeX69.xml"/><Relationship Id="rId135" Type="http://schemas.openxmlformats.org/officeDocument/2006/relationships/control" Target="../activeX/activeX114.xml"/><Relationship Id="rId156" Type="http://schemas.openxmlformats.org/officeDocument/2006/relationships/control" Target="../activeX/activeX135.xml"/><Relationship Id="rId177" Type="http://schemas.openxmlformats.org/officeDocument/2006/relationships/control" Target="../activeX/activeX156.xml"/><Relationship Id="rId198" Type="http://schemas.openxmlformats.org/officeDocument/2006/relationships/control" Target="../activeX/activeX177.xml"/><Relationship Id="rId202" Type="http://schemas.openxmlformats.org/officeDocument/2006/relationships/control" Target="../activeX/activeX181.xml"/><Relationship Id="rId18" Type="http://schemas.openxmlformats.org/officeDocument/2006/relationships/control" Target="../activeX/activeX8.xml"/><Relationship Id="rId39" Type="http://schemas.openxmlformats.org/officeDocument/2006/relationships/control" Target="../activeX/activeX28.xml"/><Relationship Id="rId50" Type="http://schemas.openxmlformats.org/officeDocument/2006/relationships/control" Target="../activeX/activeX39.xml"/><Relationship Id="rId104" Type="http://schemas.openxmlformats.org/officeDocument/2006/relationships/control" Target="../activeX/activeX88.xml"/><Relationship Id="rId125" Type="http://schemas.openxmlformats.org/officeDocument/2006/relationships/control" Target="../activeX/activeX106.xml"/><Relationship Id="rId146" Type="http://schemas.openxmlformats.org/officeDocument/2006/relationships/control" Target="../activeX/activeX125.xml"/><Relationship Id="rId167" Type="http://schemas.openxmlformats.org/officeDocument/2006/relationships/control" Target="../activeX/activeX146.xml"/><Relationship Id="rId188" Type="http://schemas.openxmlformats.org/officeDocument/2006/relationships/control" Target="../activeX/activeX167.xml"/><Relationship Id="rId71" Type="http://schemas.openxmlformats.org/officeDocument/2006/relationships/control" Target="../activeX/activeX60.xml"/><Relationship Id="rId92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81D0-1EDD-48A2-9D65-E8FC5E373575}">
  <sheetPr codeName="Лист1"/>
  <dimension ref="A2:H315"/>
  <sheetViews>
    <sheetView tabSelected="1" view="pageBreakPreview" topLeftCell="A19" zoomScale="120" zoomScaleNormal="120" zoomScaleSheetLayoutView="120" workbookViewId="0">
      <selection activeCell="G49" sqref="G49:H50"/>
    </sheetView>
  </sheetViews>
  <sheetFormatPr defaultColWidth="9.140625" defaultRowHeight="15.75" x14ac:dyDescent="0.25"/>
  <cols>
    <col min="1" max="1" width="5.5703125" style="3" customWidth="1"/>
    <col min="2" max="2" width="21.5703125" style="3" customWidth="1"/>
    <col min="3" max="4" width="5.42578125" style="3" customWidth="1"/>
    <col min="5" max="5" width="8" style="3" customWidth="1"/>
    <col min="6" max="6" width="8.140625" style="3" customWidth="1"/>
    <col min="7" max="7" width="16.7109375" style="3" customWidth="1"/>
    <col min="8" max="8" width="16.42578125" style="3" customWidth="1"/>
    <col min="9" max="16384" width="9.140625" style="3"/>
  </cols>
  <sheetData>
    <row r="2" spans="1:8" ht="36" customHeight="1" x14ac:dyDescent="0.25">
      <c r="A2" s="122" t="s">
        <v>191</v>
      </c>
      <c r="B2" s="122"/>
      <c r="C2" s="122"/>
      <c r="D2" s="122"/>
      <c r="E2" s="122"/>
      <c r="F2" s="122"/>
      <c r="G2" s="122"/>
      <c r="H2" s="122"/>
    </row>
    <row r="3" spans="1:8" ht="16.5" thickBot="1" x14ac:dyDescent="0.3"/>
    <row r="4" spans="1:8" x14ac:dyDescent="0.25">
      <c r="A4" s="131" t="s">
        <v>249</v>
      </c>
      <c r="B4" s="132"/>
      <c r="C4" s="133"/>
      <c r="D4" s="134"/>
      <c r="E4" s="135"/>
      <c r="F4" s="135"/>
      <c r="G4" s="135"/>
      <c r="H4" s="136"/>
    </row>
    <row r="5" spans="1:8" x14ac:dyDescent="0.25">
      <c r="A5" s="140" t="s">
        <v>0</v>
      </c>
      <c r="B5" s="141"/>
      <c r="C5" s="142"/>
      <c r="D5" s="137"/>
      <c r="E5" s="138"/>
      <c r="F5" s="138"/>
      <c r="G5" s="138"/>
      <c r="H5" s="139"/>
    </row>
    <row r="6" spans="1:8" x14ac:dyDescent="0.25">
      <c r="A6" s="140" t="s">
        <v>1</v>
      </c>
      <c r="B6" s="141"/>
      <c r="C6" s="142"/>
      <c r="D6" s="137"/>
      <c r="E6" s="138"/>
      <c r="F6" s="138"/>
      <c r="G6" s="138"/>
      <c r="H6" s="139"/>
    </row>
    <row r="7" spans="1:8" x14ac:dyDescent="0.25">
      <c r="A7" s="140" t="s">
        <v>192</v>
      </c>
      <c r="B7" s="141"/>
      <c r="C7" s="142"/>
      <c r="D7" s="137"/>
      <c r="E7" s="138"/>
      <c r="F7" s="138"/>
      <c r="G7" s="138"/>
      <c r="H7" s="139"/>
    </row>
    <row r="8" spans="1:8" ht="30.6" customHeight="1" x14ac:dyDescent="0.25">
      <c r="A8" s="140" t="s">
        <v>248</v>
      </c>
      <c r="B8" s="141"/>
      <c r="C8" s="142"/>
      <c r="D8" s="137"/>
      <c r="E8" s="138"/>
      <c r="F8" s="138"/>
      <c r="G8" s="138"/>
      <c r="H8" s="139"/>
    </row>
    <row r="9" spans="1:8" ht="31.9" customHeight="1" thickBot="1" x14ac:dyDescent="0.3">
      <c r="A9" s="116" t="s">
        <v>2</v>
      </c>
      <c r="B9" s="117"/>
      <c r="C9" s="118"/>
      <c r="D9" s="119"/>
      <c r="E9" s="120"/>
      <c r="F9" s="120"/>
      <c r="G9" s="120"/>
      <c r="H9" s="121"/>
    </row>
    <row r="11" spans="1:8" x14ac:dyDescent="0.25">
      <c r="A11" s="143" t="s">
        <v>193</v>
      </c>
      <c r="B11" s="143"/>
      <c r="C11" s="143"/>
      <c r="D11" s="143"/>
      <c r="E11" s="143"/>
      <c r="F11" s="143"/>
      <c r="G11" s="143"/>
      <c r="H11" s="143"/>
    </row>
    <row r="12" spans="1:8" x14ac:dyDescent="0.25">
      <c r="B12" s="3" t="s">
        <v>194</v>
      </c>
    </row>
    <row r="13" spans="1:8" x14ac:dyDescent="0.25">
      <c r="B13" s="3" t="s">
        <v>195</v>
      </c>
    </row>
    <row r="14" spans="1:8" x14ac:dyDescent="0.25">
      <c r="B14" s="144" t="s">
        <v>196</v>
      </c>
      <c r="C14" s="144"/>
      <c r="D14" s="144"/>
      <c r="E14" s="144"/>
      <c r="F14" s="144"/>
      <c r="G14" s="144"/>
      <c r="H14" s="144"/>
    </row>
    <row r="15" spans="1:8" x14ac:dyDescent="0.25">
      <c r="B15" s="144"/>
      <c r="C15" s="144"/>
      <c r="D15" s="144"/>
      <c r="E15" s="144"/>
      <c r="F15" s="144"/>
      <c r="G15" s="144"/>
      <c r="H15" s="144"/>
    </row>
    <row r="16" spans="1:8" ht="31.5" customHeight="1" x14ac:dyDescent="0.25">
      <c r="B16" s="144" t="s">
        <v>197</v>
      </c>
      <c r="C16" s="144"/>
      <c r="D16" s="144"/>
      <c r="E16" s="144"/>
      <c r="F16" s="144"/>
      <c r="G16" s="144"/>
      <c r="H16" s="144"/>
    </row>
    <row r="18" spans="1:8" x14ac:dyDescent="0.25">
      <c r="A18" s="3" t="s">
        <v>198</v>
      </c>
    </row>
    <row r="19" spans="1:8" x14ac:dyDescent="0.25">
      <c r="B19" s="145" t="s">
        <v>199</v>
      </c>
      <c r="C19" s="145"/>
      <c r="D19" s="145"/>
      <c r="E19" s="145"/>
      <c r="F19" s="145"/>
      <c r="G19" s="145"/>
      <c r="H19" s="145"/>
    </row>
    <row r="20" spans="1:8" x14ac:dyDescent="0.25">
      <c r="B20" s="145" t="s">
        <v>201</v>
      </c>
      <c r="C20" s="145"/>
      <c r="D20" s="145"/>
      <c r="E20" s="145"/>
      <c r="F20" s="145"/>
      <c r="G20" s="145"/>
      <c r="H20" s="145"/>
    </row>
    <row r="21" spans="1:8" x14ac:dyDescent="0.25">
      <c r="B21" s="145" t="s">
        <v>200</v>
      </c>
      <c r="C21" s="145"/>
      <c r="D21" s="145"/>
      <c r="E21" s="145"/>
      <c r="F21" s="145"/>
      <c r="G21" s="145"/>
      <c r="H21" s="145"/>
    </row>
    <row r="22" spans="1:8" ht="16.5" thickBot="1" x14ac:dyDescent="0.3"/>
    <row r="23" spans="1:8" ht="63" x14ac:dyDescent="0.25">
      <c r="A23" s="30" t="s">
        <v>3</v>
      </c>
      <c r="B23" s="150" t="s">
        <v>4</v>
      </c>
      <c r="C23" s="150"/>
      <c r="D23" s="150"/>
      <c r="E23" s="150"/>
      <c r="F23" s="150"/>
      <c r="G23" s="31" t="s">
        <v>5</v>
      </c>
      <c r="H23" s="32" t="s">
        <v>6</v>
      </c>
    </row>
    <row r="24" spans="1:8" x14ac:dyDescent="0.25">
      <c r="A24" s="17">
        <v>1</v>
      </c>
      <c r="B24" s="153" t="s">
        <v>7</v>
      </c>
      <c r="C24" s="153"/>
      <c r="D24" s="153"/>
      <c r="E24" s="153"/>
      <c r="F24" s="153"/>
      <c r="G24" s="18"/>
      <c r="H24" s="18"/>
    </row>
    <row r="25" spans="1:8" ht="32.25" customHeight="1" x14ac:dyDescent="0.25">
      <c r="A25" s="17">
        <v>2</v>
      </c>
      <c r="B25" s="151" t="s">
        <v>8</v>
      </c>
      <c r="C25" s="151"/>
      <c r="D25" s="151"/>
      <c r="E25" s="151"/>
      <c r="F25" s="151"/>
      <c r="G25" s="18"/>
      <c r="H25" s="18"/>
    </row>
    <row r="26" spans="1:8" ht="30.75" customHeight="1" x14ac:dyDescent="0.25">
      <c r="A26" s="17">
        <v>3</v>
      </c>
      <c r="B26" s="151" t="s">
        <v>9</v>
      </c>
      <c r="C26" s="151"/>
      <c r="D26" s="151"/>
      <c r="E26" s="151"/>
      <c r="F26" s="151"/>
      <c r="G26" s="18"/>
      <c r="H26" s="18"/>
    </row>
    <row r="27" spans="1:8" ht="48" customHeight="1" x14ac:dyDescent="0.25">
      <c r="A27" s="17">
        <v>4</v>
      </c>
      <c r="B27" s="151" t="s">
        <v>10</v>
      </c>
      <c r="C27" s="151"/>
      <c r="D27" s="151"/>
      <c r="E27" s="151"/>
      <c r="F27" s="151"/>
      <c r="G27" s="18"/>
      <c r="H27" s="18"/>
    </row>
    <row r="28" spans="1:8" ht="47.25" customHeight="1" x14ac:dyDescent="0.25">
      <c r="A28" s="17">
        <v>5</v>
      </c>
      <c r="B28" s="151" t="s">
        <v>11</v>
      </c>
      <c r="C28" s="151"/>
      <c r="D28" s="151"/>
      <c r="E28" s="151"/>
      <c r="F28" s="151"/>
      <c r="G28" s="18"/>
      <c r="H28" s="18"/>
    </row>
    <row r="29" spans="1:8" ht="31.5" customHeight="1" x14ac:dyDescent="0.25">
      <c r="A29" s="17">
        <v>6</v>
      </c>
      <c r="B29" s="151" t="s">
        <v>205</v>
      </c>
      <c r="C29" s="151"/>
      <c r="D29" s="151"/>
      <c r="E29" s="151"/>
      <c r="F29" s="151"/>
      <c r="G29" s="18"/>
      <c r="H29" s="18"/>
    </row>
    <row r="30" spans="1:8" ht="32.25" customHeight="1" x14ac:dyDescent="0.25">
      <c r="A30" s="17">
        <v>7</v>
      </c>
      <c r="B30" s="151" t="s">
        <v>13</v>
      </c>
      <c r="C30" s="151"/>
      <c r="D30" s="151"/>
      <c r="E30" s="151"/>
      <c r="F30" s="151"/>
      <c r="G30" s="18"/>
      <c r="H30" s="18"/>
    </row>
    <row r="31" spans="1:8" ht="32.25" customHeight="1" x14ac:dyDescent="0.25">
      <c r="A31" s="17">
        <v>8</v>
      </c>
      <c r="B31" s="151" t="s">
        <v>14</v>
      </c>
      <c r="C31" s="151"/>
      <c r="D31" s="151"/>
      <c r="E31" s="151"/>
      <c r="F31" s="151"/>
      <c r="G31" s="18"/>
      <c r="H31" s="18"/>
    </row>
    <row r="32" spans="1:8" ht="30.75" customHeight="1" x14ac:dyDescent="0.25">
      <c r="A32" s="17">
        <v>9</v>
      </c>
      <c r="B32" s="151" t="s">
        <v>15</v>
      </c>
      <c r="C32" s="151"/>
      <c r="D32" s="151"/>
      <c r="E32" s="151"/>
      <c r="F32" s="151"/>
      <c r="G32" s="18"/>
      <c r="H32" s="18"/>
    </row>
    <row r="33" spans="1:8" ht="44.25" customHeight="1" x14ac:dyDescent="0.25">
      <c r="A33" s="17">
        <v>10</v>
      </c>
      <c r="B33" s="151" t="s">
        <v>206</v>
      </c>
      <c r="C33" s="151"/>
      <c r="D33" s="151"/>
      <c r="E33" s="151"/>
      <c r="F33" s="151"/>
      <c r="G33" s="18"/>
      <c r="H33" s="18"/>
    </row>
    <row r="34" spans="1:8" ht="32.25" customHeight="1" x14ac:dyDescent="0.25">
      <c r="A34" s="17">
        <v>11</v>
      </c>
      <c r="B34" s="151" t="s">
        <v>17</v>
      </c>
      <c r="C34" s="151"/>
      <c r="D34" s="151"/>
      <c r="E34" s="151"/>
      <c r="F34" s="151"/>
      <c r="G34" s="18"/>
      <c r="H34" s="18"/>
    </row>
    <row r="35" spans="1:8" x14ac:dyDescent="0.25">
      <c r="A35" s="17">
        <v>12</v>
      </c>
      <c r="B35" s="152" t="s">
        <v>18</v>
      </c>
      <c r="C35" s="152"/>
      <c r="D35" s="152"/>
      <c r="E35" s="152"/>
      <c r="F35" s="152"/>
      <c r="G35" s="18"/>
      <c r="H35" s="18"/>
    </row>
    <row r="36" spans="1:8" ht="46.5" customHeight="1" x14ac:dyDescent="0.25">
      <c r="A36" s="17">
        <v>13</v>
      </c>
      <c r="B36" s="152" t="s">
        <v>19</v>
      </c>
      <c r="C36" s="152"/>
      <c r="D36" s="152"/>
      <c r="E36" s="152"/>
      <c r="F36" s="152"/>
      <c r="G36" s="18"/>
      <c r="H36" s="18"/>
    </row>
    <row r="37" spans="1:8" ht="78" customHeight="1" x14ac:dyDescent="0.25">
      <c r="A37" s="17">
        <v>14</v>
      </c>
      <c r="B37" s="152" t="s">
        <v>20</v>
      </c>
      <c r="C37" s="152"/>
      <c r="D37" s="152"/>
      <c r="E37" s="152"/>
      <c r="F37" s="152"/>
      <c r="G37" s="18"/>
      <c r="H37" s="18"/>
    </row>
    <row r="38" spans="1:8" ht="63" customHeight="1" x14ac:dyDescent="0.25">
      <c r="A38" s="17">
        <v>15</v>
      </c>
      <c r="B38" s="152" t="s">
        <v>21</v>
      </c>
      <c r="C38" s="152"/>
      <c r="D38" s="152"/>
      <c r="E38" s="152"/>
      <c r="F38" s="152"/>
      <c r="G38" s="18"/>
      <c r="H38" s="18"/>
    </row>
    <row r="39" spans="1:8" ht="48" customHeight="1" x14ac:dyDescent="0.25">
      <c r="A39" s="17">
        <v>16</v>
      </c>
      <c r="B39" s="152" t="s">
        <v>22</v>
      </c>
      <c r="C39" s="152"/>
      <c r="D39" s="152"/>
      <c r="E39" s="152"/>
      <c r="F39" s="152"/>
      <c r="G39" s="19"/>
      <c r="H39" s="19"/>
    </row>
    <row r="40" spans="1:8" ht="32.25" customHeight="1" x14ac:dyDescent="0.25">
      <c r="A40" s="17">
        <v>17</v>
      </c>
      <c r="B40" s="152" t="s">
        <v>23</v>
      </c>
      <c r="C40" s="152"/>
      <c r="D40" s="152"/>
      <c r="E40" s="152"/>
      <c r="F40" s="152"/>
      <c r="G40" s="19"/>
      <c r="H40" s="19"/>
    </row>
    <row r="41" spans="1:8" ht="48" customHeight="1" x14ac:dyDescent="0.25">
      <c r="A41" s="17">
        <v>18</v>
      </c>
      <c r="B41" s="152" t="s">
        <v>24</v>
      </c>
      <c r="C41" s="152"/>
      <c r="D41" s="152"/>
      <c r="E41" s="152"/>
      <c r="F41" s="152"/>
      <c r="G41" s="19"/>
      <c r="H41" s="19"/>
    </row>
    <row r="42" spans="1:8" ht="32.25" customHeight="1" x14ac:dyDescent="0.25">
      <c r="A42" s="17">
        <v>19</v>
      </c>
      <c r="B42" s="152" t="s">
        <v>25</v>
      </c>
      <c r="C42" s="152"/>
      <c r="D42" s="152"/>
      <c r="E42" s="152"/>
      <c r="F42" s="152"/>
      <c r="G42" s="19"/>
      <c r="H42" s="19"/>
    </row>
    <row r="43" spans="1:8" ht="48.75" customHeight="1" x14ac:dyDescent="0.25">
      <c r="A43" s="17">
        <v>20</v>
      </c>
      <c r="B43" s="152" t="s">
        <v>26</v>
      </c>
      <c r="C43" s="152"/>
      <c r="D43" s="152"/>
      <c r="E43" s="152"/>
      <c r="F43" s="152"/>
      <c r="G43" s="19"/>
      <c r="H43" s="19"/>
    </row>
    <row r="44" spans="1:8" ht="31.5" customHeight="1" thickBot="1" x14ac:dyDescent="0.3">
      <c r="A44" s="20">
        <v>21</v>
      </c>
      <c r="B44" s="154" t="s">
        <v>204</v>
      </c>
      <c r="C44" s="154"/>
      <c r="D44" s="154"/>
      <c r="E44" s="154"/>
      <c r="F44" s="154"/>
      <c r="G44" s="21"/>
      <c r="H44" s="21"/>
    </row>
    <row r="45" spans="1:8" ht="16.5" thickBot="1" x14ac:dyDescent="0.3"/>
    <row r="46" spans="1:8" ht="63" customHeight="1" x14ac:dyDescent="0.25">
      <c r="A46" s="26" t="s">
        <v>28</v>
      </c>
      <c r="B46" s="35" t="s">
        <v>30</v>
      </c>
      <c r="C46" s="37" t="s">
        <v>31</v>
      </c>
      <c r="D46" s="38"/>
      <c r="E46" s="39"/>
      <c r="F46" s="27" t="s">
        <v>32</v>
      </c>
      <c r="G46" s="37" t="s">
        <v>34</v>
      </c>
      <c r="H46" s="39"/>
    </row>
    <row r="47" spans="1:8" ht="29.25" customHeight="1" thickBot="1" x14ac:dyDescent="0.3">
      <c r="A47" s="28" t="s">
        <v>29</v>
      </c>
      <c r="B47" s="36"/>
      <c r="C47" s="40"/>
      <c r="D47" s="41"/>
      <c r="E47" s="42"/>
      <c r="F47" s="29" t="s">
        <v>33</v>
      </c>
      <c r="G47" s="40"/>
      <c r="H47" s="42"/>
    </row>
    <row r="48" spans="1:8" ht="16.5" hidden="1" thickBot="1" x14ac:dyDescent="0.3">
      <c r="A48" s="7" t="s">
        <v>35</v>
      </c>
      <c r="B48" s="43" t="s">
        <v>7</v>
      </c>
      <c r="C48" s="44"/>
      <c r="D48" s="44"/>
      <c r="E48" s="44"/>
      <c r="F48" s="44"/>
      <c r="G48" s="44"/>
      <c r="H48" s="45"/>
    </row>
    <row r="49" spans="1:8" hidden="1" x14ac:dyDescent="0.25">
      <c r="A49" s="46" t="s">
        <v>128</v>
      </c>
      <c r="B49" s="48" t="s">
        <v>36</v>
      </c>
      <c r="C49" s="1" t="s">
        <v>37</v>
      </c>
      <c r="D49" s="1" t="s">
        <v>38</v>
      </c>
      <c r="E49" s="1" t="s">
        <v>159</v>
      </c>
      <c r="F49" s="50" t="str">
        <f>"1.1"</f>
        <v>1.1</v>
      </c>
      <c r="G49" s="52" t="s">
        <v>39</v>
      </c>
      <c r="H49" s="53"/>
    </row>
    <row r="50" spans="1:8" ht="16.5" hidden="1" thickBot="1" x14ac:dyDescent="0.3">
      <c r="A50" s="47"/>
      <c r="B50" s="49"/>
      <c r="C50" s="4"/>
      <c r="D50" s="4"/>
      <c r="E50" s="4"/>
      <c r="F50" s="51"/>
      <c r="G50" s="54"/>
      <c r="H50" s="55"/>
    </row>
    <row r="51" spans="1:8" hidden="1" x14ac:dyDescent="0.25">
      <c r="A51" s="46" t="s">
        <v>129</v>
      </c>
      <c r="B51" s="48" t="s">
        <v>134</v>
      </c>
      <c r="C51" s="1" t="s">
        <v>37</v>
      </c>
      <c r="D51" s="1" t="s">
        <v>38</v>
      </c>
      <c r="E51" s="1" t="s">
        <v>72</v>
      </c>
      <c r="F51" s="50" t="str">
        <f>"1.2"</f>
        <v>1.2</v>
      </c>
      <c r="G51" s="52" t="s">
        <v>39</v>
      </c>
      <c r="H51" s="53"/>
    </row>
    <row r="52" spans="1:8" ht="16.5" hidden="1" thickBot="1" x14ac:dyDescent="0.3">
      <c r="A52" s="47"/>
      <c r="B52" s="49"/>
      <c r="C52" s="4"/>
      <c r="D52" s="4"/>
      <c r="E52" s="4"/>
      <c r="F52" s="51"/>
      <c r="G52" s="54"/>
      <c r="H52" s="55"/>
    </row>
    <row r="53" spans="1:8" hidden="1" x14ac:dyDescent="0.25">
      <c r="A53" s="56" t="s">
        <v>130</v>
      </c>
      <c r="B53" s="48" t="s">
        <v>135</v>
      </c>
      <c r="C53" s="1" t="s">
        <v>37</v>
      </c>
      <c r="D53" s="1" t="s">
        <v>38</v>
      </c>
      <c r="E53" s="1" t="s">
        <v>72</v>
      </c>
      <c r="F53" s="50" t="str">
        <f>"1.3"</f>
        <v>1.3</v>
      </c>
      <c r="G53" s="52" t="s">
        <v>40</v>
      </c>
      <c r="H53" s="53"/>
    </row>
    <row r="54" spans="1:8" ht="16.5" hidden="1" thickBot="1" x14ac:dyDescent="0.3">
      <c r="A54" s="47"/>
      <c r="B54" s="49"/>
      <c r="C54" s="4"/>
      <c r="D54" s="4"/>
      <c r="E54" s="4"/>
      <c r="F54" s="51"/>
      <c r="G54" s="54"/>
      <c r="H54" s="55"/>
    </row>
    <row r="55" spans="1:8" hidden="1" x14ac:dyDescent="0.25">
      <c r="A55" s="46" t="s">
        <v>131</v>
      </c>
      <c r="B55" s="48" t="s">
        <v>41</v>
      </c>
      <c r="C55" s="1" t="s">
        <v>37</v>
      </c>
      <c r="D55" s="1" t="s">
        <v>38</v>
      </c>
      <c r="E55" s="1" t="s">
        <v>72</v>
      </c>
      <c r="F55" s="50" t="str">
        <f>"1.4"</f>
        <v>1.4</v>
      </c>
      <c r="G55" s="52" t="s">
        <v>39</v>
      </c>
      <c r="H55" s="53"/>
    </row>
    <row r="56" spans="1:8" ht="16.5" hidden="1" thickBot="1" x14ac:dyDescent="0.3">
      <c r="A56" s="47"/>
      <c r="B56" s="49"/>
      <c r="C56" s="4"/>
      <c r="D56" s="4"/>
      <c r="E56" s="4"/>
      <c r="F56" s="51"/>
      <c r="G56" s="54"/>
      <c r="H56" s="55"/>
    </row>
    <row r="57" spans="1:8" ht="20.45" hidden="1" customHeight="1" x14ac:dyDescent="0.25">
      <c r="A57" s="46" t="s">
        <v>132</v>
      </c>
      <c r="B57" s="48" t="s">
        <v>42</v>
      </c>
      <c r="C57" s="1" t="s">
        <v>37</v>
      </c>
      <c r="D57" s="1" t="s">
        <v>38</v>
      </c>
      <c r="E57" s="46"/>
      <c r="F57" s="1" t="str">
        <f>"1.5"</f>
        <v>1.5</v>
      </c>
      <c r="G57" s="52" t="s">
        <v>44</v>
      </c>
      <c r="H57" s="53"/>
    </row>
    <row r="58" spans="1:8" ht="24" hidden="1" customHeight="1" thickBot="1" x14ac:dyDescent="0.3">
      <c r="A58" s="47"/>
      <c r="B58" s="49"/>
      <c r="C58" s="4"/>
      <c r="D58" s="4"/>
      <c r="E58" s="47"/>
      <c r="F58" s="4" t="s">
        <v>43</v>
      </c>
      <c r="G58" s="54"/>
      <c r="H58" s="55"/>
    </row>
    <row r="59" spans="1:8" ht="16.5" hidden="1" thickBot="1" x14ac:dyDescent="0.3">
      <c r="A59" s="8" t="s">
        <v>133</v>
      </c>
      <c r="B59" s="57" t="s">
        <v>45</v>
      </c>
      <c r="C59" s="58"/>
      <c r="D59" s="58"/>
      <c r="E59" s="58"/>
      <c r="F59" s="58"/>
      <c r="G59" s="58"/>
      <c r="H59" s="59"/>
    </row>
    <row r="60" spans="1:8" ht="16.5" hidden="1" thickBot="1" x14ac:dyDescent="0.3"/>
    <row r="61" spans="1:8" ht="16.5" hidden="1" customHeight="1" thickBot="1" x14ac:dyDescent="0.3">
      <c r="A61" s="9" t="s">
        <v>46</v>
      </c>
      <c r="B61" s="43" t="s">
        <v>8</v>
      </c>
      <c r="C61" s="44"/>
      <c r="D61" s="44"/>
      <c r="E61" s="44"/>
      <c r="F61" s="44"/>
      <c r="G61" s="44"/>
      <c r="H61" s="45"/>
    </row>
    <row r="62" spans="1:8" ht="16.5" hidden="1" thickBot="1" x14ac:dyDescent="0.3">
      <c r="A62" s="8" t="s">
        <v>136</v>
      </c>
      <c r="B62" s="57" t="s">
        <v>47</v>
      </c>
      <c r="C62" s="58"/>
      <c r="D62" s="58"/>
      <c r="E62" s="59"/>
      <c r="F62" s="13" t="str">
        <f>"2.0"</f>
        <v>2.0</v>
      </c>
      <c r="G62" s="148" t="s">
        <v>39</v>
      </c>
      <c r="H62" s="149"/>
    </row>
    <row r="63" spans="1:8" hidden="1" x14ac:dyDescent="0.25">
      <c r="A63" s="56" t="s">
        <v>137</v>
      </c>
      <c r="B63" s="146" t="s">
        <v>48</v>
      </c>
      <c r="C63" s="1" t="s">
        <v>37</v>
      </c>
      <c r="D63" s="1" t="s">
        <v>38</v>
      </c>
      <c r="E63" s="1" t="s">
        <v>159</v>
      </c>
      <c r="F63" s="46" t="str">
        <f>"2.1"</f>
        <v>2.1</v>
      </c>
      <c r="G63" s="52" t="s">
        <v>39</v>
      </c>
      <c r="H63" s="53"/>
    </row>
    <row r="64" spans="1:8" ht="15.75" hidden="1" customHeight="1" thickBot="1" x14ac:dyDescent="0.3">
      <c r="A64" s="47"/>
      <c r="B64" s="147"/>
      <c r="C64" s="4"/>
      <c r="D64" s="4"/>
      <c r="E64" s="4"/>
      <c r="F64" s="47"/>
      <c r="G64" s="54"/>
      <c r="H64" s="55"/>
    </row>
    <row r="65" spans="1:8" ht="22.5" hidden="1" customHeight="1" x14ac:dyDescent="0.25">
      <c r="A65" s="46" t="s">
        <v>138</v>
      </c>
      <c r="B65" s="48" t="s">
        <v>49</v>
      </c>
      <c r="C65" s="1" t="s">
        <v>37</v>
      </c>
      <c r="D65" s="1" t="s">
        <v>38</v>
      </c>
      <c r="E65" s="1" t="s">
        <v>159</v>
      </c>
      <c r="F65" s="46" t="str">
        <f>"2.2"</f>
        <v>2.2</v>
      </c>
      <c r="G65" s="52" t="s">
        <v>39</v>
      </c>
      <c r="H65" s="53"/>
    </row>
    <row r="66" spans="1:8" ht="21.75" hidden="1" customHeight="1" thickBot="1" x14ac:dyDescent="0.3">
      <c r="A66" s="47"/>
      <c r="B66" s="49"/>
      <c r="C66" s="4"/>
      <c r="D66" s="4"/>
      <c r="E66" s="4"/>
      <c r="F66" s="47"/>
      <c r="G66" s="54"/>
      <c r="H66" s="55"/>
    </row>
    <row r="67" spans="1:8" hidden="1" x14ac:dyDescent="0.25">
      <c r="A67" s="46" t="s">
        <v>139</v>
      </c>
      <c r="B67" s="48" t="s">
        <v>50</v>
      </c>
      <c r="C67" s="1" t="s">
        <v>37</v>
      </c>
      <c r="D67" s="1" t="s">
        <v>38</v>
      </c>
      <c r="E67" s="1" t="s">
        <v>159</v>
      </c>
      <c r="F67" s="46" t="str">
        <f>"2.3"</f>
        <v>2.3</v>
      </c>
      <c r="G67" s="52" t="s">
        <v>39</v>
      </c>
      <c r="H67" s="53"/>
    </row>
    <row r="68" spans="1:8" ht="15.75" hidden="1" customHeight="1" thickBot="1" x14ac:dyDescent="0.3">
      <c r="A68" s="47"/>
      <c r="B68" s="49"/>
      <c r="C68" s="4"/>
      <c r="D68" s="4"/>
      <c r="E68" s="4"/>
      <c r="F68" s="47"/>
      <c r="G68" s="54"/>
      <c r="H68" s="55"/>
    </row>
    <row r="69" spans="1:8" hidden="1" x14ac:dyDescent="0.25">
      <c r="A69" s="46" t="s">
        <v>140</v>
      </c>
      <c r="B69" s="48" t="s">
        <v>51</v>
      </c>
      <c r="C69" s="1" t="s">
        <v>37</v>
      </c>
      <c r="D69" s="1" t="s">
        <v>38</v>
      </c>
      <c r="E69" s="1" t="s">
        <v>159</v>
      </c>
      <c r="F69" s="46" t="str">
        <f>"2.4"</f>
        <v>2.4</v>
      </c>
      <c r="G69" s="52" t="s">
        <v>39</v>
      </c>
      <c r="H69" s="53"/>
    </row>
    <row r="70" spans="1:8" ht="15.75" hidden="1" customHeight="1" thickBot="1" x14ac:dyDescent="0.3">
      <c r="A70" s="47"/>
      <c r="B70" s="49"/>
      <c r="C70" s="4"/>
      <c r="D70" s="4"/>
      <c r="E70" s="4"/>
      <c r="F70" s="47"/>
      <c r="G70" s="54"/>
      <c r="H70" s="55"/>
    </row>
    <row r="71" spans="1:8" hidden="1" x14ac:dyDescent="0.25">
      <c r="A71" s="46" t="s">
        <v>141</v>
      </c>
      <c r="B71" s="48" t="s">
        <v>52</v>
      </c>
      <c r="C71" s="1" t="s">
        <v>37</v>
      </c>
      <c r="D71" s="1" t="s">
        <v>38</v>
      </c>
      <c r="E71" s="1" t="s">
        <v>159</v>
      </c>
      <c r="F71" s="46" t="str">
        <f>"2.5"</f>
        <v>2.5</v>
      </c>
      <c r="G71" s="52" t="s">
        <v>39</v>
      </c>
      <c r="H71" s="53"/>
    </row>
    <row r="72" spans="1:8" ht="15.75" hidden="1" customHeight="1" thickBot="1" x14ac:dyDescent="0.3">
      <c r="A72" s="47"/>
      <c r="B72" s="49"/>
      <c r="C72" s="4"/>
      <c r="D72" s="4"/>
      <c r="E72" s="4"/>
      <c r="F72" s="47"/>
      <c r="G72" s="54"/>
      <c r="H72" s="55"/>
    </row>
    <row r="73" spans="1:8" ht="23.25" hidden="1" customHeight="1" x14ac:dyDescent="0.25">
      <c r="A73" s="46" t="s">
        <v>142</v>
      </c>
      <c r="B73" s="48" t="s">
        <v>53</v>
      </c>
      <c r="C73" s="1" t="s">
        <v>37</v>
      </c>
      <c r="D73" s="1" t="s">
        <v>38</v>
      </c>
      <c r="E73" s="1" t="s">
        <v>159</v>
      </c>
      <c r="F73" s="46" t="str">
        <f>"2.6"</f>
        <v>2.6</v>
      </c>
      <c r="G73" s="52" t="s">
        <v>39</v>
      </c>
      <c r="H73" s="53"/>
    </row>
    <row r="74" spans="1:8" ht="20.25" hidden="1" customHeight="1" thickBot="1" x14ac:dyDescent="0.3">
      <c r="A74" s="47"/>
      <c r="B74" s="49"/>
      <c r="C74" s="4"/>
      <c r="D74" s="4"/>
      <c r="E74" s="4"/>
      <c r="F74" s="47"/>
      <c r="G74" s="54"/>
      <c r="H74" s="55"/>
    </row>
    <row r="75" spans="1:8" hidden="1" x14ac:dyDescent="0.25">
      <c r="A75" s="46" t="s">
        <v>143</v>
      </c>
      <c r="B75" s="48" t="s">
        <v>54</v>
      </c>
      <c r="C75" s="1" t="s">
        <v>37</v>
      </c>
      <c r="D75" s="1" t="s">
        <v>38</v>
      </c>
      <c r="E75" s="1" t="s">
        <v>159</v>
      </c>
      <c r="F75" s="46" t="str">
        <f>"2.7"</f>
        <v>2.7</v>
      </c>
      <c r="G75" s="52" t="s">
        <v>39</v>
      </c>
      <c r="H75" s="53"/>
    </row>
    <row r="76" spans="1:8" ht="15.75" hidden="1" customHeight="1" thickBot="1" x14ac:dyDescent="0.3">
      <c r="A76" s="47"/>
      <c r="B76" s="49"/>
      <c r="C76" s="4"/>
      <c r="D76" s="4"/>
      <c r="E76" s="4"/>
      <c r="F76" s="47"/>
      <c r="G76" s="54"/>
      <c r="H76" s="55"/>
    </row>
    <row r="77" spans="1:8" ht="15.75" hidden="1" customHeight="1" x14ac:dyDescent="0.25">
      <c r="A77" s="46" t="s">
        <v>144</v>
      </c>
      <c r="B77" s="48" t="s">
        <v>147</v>
      </c>
      <c r="C77" s="1" t="s">
        <v>37</v>
      </c>
      <c r="D77" s="1" t="s">
        <v>38</v>
      </c>
      <c r="E77" s="1" t="s">
        <v>159</v>
      </c>
      <c r="F77" s="46" t="str">
        <f>"2.8"</f>
        <v>2.8</v>
      </c>
      <c r="G77" s="52" t="s">
        <v>39</v>
      </c>
      <c r="H77" s="53"/>
    </row>
    <row r="78" spans="1:8" ht="15.75" hidden="1" customHeight="1" thickBot="1" x14ac:dyDescent="0.3">
      <c r="A78" s="47"/>
      <c r="B78" s="49"/>
      <c r="C78" s="4"/>
      <c r="D78" s="4"/>
      <c r="E78" s="4"/>
      <c r="F78" s="47"/>
      <c r="G78" s="54"/>
      <c r="H78" s="55"/>
    </row>
    <row r="79" spans="1:8" ht="23.25" hidden="1" customHeight="1" x14ac:dyDescent="0.25">
      <c r="A79" s="46" t="s">
        <v>145</v>
      </c>
      <c r="B79" s="48" t="s">
        <v>42</v>
      </c>
      <c r="C79" s="1" t="s">
        <v>37</v>
      </c>
      <c r="D79" s="1" t="s">
        <v>38</v>
      </c>
      <c r="E79" s="61"/>
      <c r="F79" s="1" t="str">
        <f>"2.9"</f>
        <v>2.9</v>
      </c>
      <c r="G79" s="52" t="s">
        <v>44</v>
      </c>
      <c r="H79" s="53"/>
    </row>
    <row r="80" spans="1:8" ht="21.75" hidden="1" customHeight="1" thickBot="1" x14ac:dyDescent="0.3">
      <c r="A80" s="47"/>
      <c r="B80" s="60"/>
      <c r="C80" s="4"/>
      <c r="D80" s="4"/>
      <c r="E80" s="62"/>
      <c r="F80" s="1" t="s">
        <v>55</v>
      </c>
      <c r="G80" s="54"/>
      <c r="H80" s="55"/>
    </row>
    <row r="81" spans="1:8" ht="16.5" hidden="1" thickBot="1" x14ac:dyDescent="0.3">
      <c r="A81" s="8" t="s">
        <v>146</v>
      </c>
      <c r="B81" s="57" t="s">
        <v>45</v>
      </c>
      <c r="C81" s="58"/>
      <c r="D81" s="58"/>
      <c r="E81" s="58"/>
      <c r="F81" s="58"/>
      <c r="G81" s="58"/>
      <c r="H81" s="59"/>
    </row>
    <row r="82" spans="1:8" hidden="1" x14ac:dyDescent="0.25"/>
    <row r="83" spans="1:8" ht="31.5" hidden="1" customHeight="1" thickBot="1" x14ac:dyDescent="0.3">
      <c r="A83" s="9" t="s">
        <v>56</v>
      </c>
      <c r="B83" s="43" t="s">
        <v>9</v>
      </c>
      <c r="C83" s="44"/>
      <c r="D83" s="44"/>
      <c r="E83" s="44"/>
      <c r="F83" s="44"/>
      <c r="G83" s="44"/>
      <c r="H83" s="45"/>
    </row>
    <row r="84" spans="1:8" ht="31.5" hidden="1" customHeight="1" thickBot="1" x14ac:dyDescent="0.3">
      <c r="A84" s="8" t="s">
        <v>148</v>
      </c>
      <c r="B84" s="57" t="s">
        <v>57</v>
      </c>
      <c r="C84" s="58"/>
      <c r="D84" s="58"/>
      <c r="E84" s="59"/>
      <c r="F84" s="13" t="str">
        <f>"3.0"</f>
        <v>3.0</v>
      </c>
      <c r="G84" s="148" t="s">
        <v>39</v>
      </c>
      <c r="H84" s="149"/>
    </row>
    <row r="85" spans="1:8" hidden="1" x14ac:dyDescent="0.25">
      <c r="A85" s="46" t="s">
        <v>149</v>
      </c>
      <c r="B85" s="48" t="s">
        <v>157</v>
      </c>
      <c r="C85" s="1" t="s">
        <v>37</v>
      </c>
      <c r="D85" s="1" t="s">
        <v>38</v>
      </c>
      <c r="E85" s="1" t="s">
        <v>159</v>
      </c>
      <c r="F85" s="46" t="str">
        <f>"3.1"</f>
        <v>3.1</v>
      </c>
      <c r="G85" s="52" t="s">
        <v>39</v>
      </c>
      <c r="H85" s="53"/>
    </row>
    <row r="86" spans="1:8" ht="16.5" hidden="1" thickBot="1" x14ac:dyDescent="0.3">
      <c r="A86" s="47"/>
      <c r="B86" s="49"/>
      <c r="C86" s="4"/>
      <c r="D86" s="4"/>
      <c r="E86" s="4"/>
      <c r="F86" s="47"/>
      <c r="G86" s="54"/>
      <c r="H86" s="55"/>
    </row>
    <row r="87" spans="1:8" ht="21.75" hidden="1" customHeight="1" x14ac:dyDescent="0.25">
      <c r="A87" s="46" t="s">
        <v>150</v>
      </c>
      <c r="B87" s="48" t="s">
        <v>58</v>
      </c>
      <c r="C87" s="1" t="s">
        <v>37</v>
      </c>
      <c r="D87" s="1" t="s">
        <v>38</v>
      </c>
      <c r="E87" s="1" t="s">
        <v>159</v>
      </c>
      <c r="F87" s="46" t="str">
        <f>"3.2"</f>
        <v>3.2</v>
      </c>
      <c r="G87" s="52" t="s">
        <v>39</v>
      </c>
      <c r="H87" s="53"/>
    </row>
    <row r="88" spans="1:8" ht="25.5" hidden="1" customHeight="1" thickBot="1" x14ac:dyDescent="0.3">
      <c r="A88" s="47"/>
      <c r="B88" s="49"/>
      <c r="C88" s="4"/>
      <c r="D88" s="4"/>
      <c r="E88" s="4"/>
      <c r="F88" s="47"/>
      <c r="G88" s="54"/>
      <c r="H88" s="55"/>
    </row>
    <row r="89" spans="1:8" ht="15.75" hidden="1" customHeight="1" x14ac:dyDescent="0.25">
      <c r="A89" s="46" t="s">
        <v>151</v>
      </c>
      <c r="B89" s="48" t="s">
        <v>158</v>
      </c>
      <c r="C89" s="1" t="s">
        <v>37</v>
      </c>
      <c r="D89" s="1" t="s">
        <v>38</v>
      </c>
      <c r="E89" s="1" t="s">
        <v>159</v>
      </c>
      <c r="F89" s="46" t="str">
        <f>"3.3"</f>
        <v>3.3</v>
      </c>
      <c r="G89" s="52" t="s">
        <v>39</v>
      </c>
      <c r="H89" s="53"/>
    </row>
    <row r="90" spans="1:8" ht="16.5" hidden="1" thickBot="1" x14ac:dyDescent="0.3">
      <c r="A90" s="47"/>
      <c r="B90" s="49"/>
      <c r="C90" s="4"/>
      <c r="D90" s="4"/>
      <c r="E90" s="4"/>
      <c r="F90" s="47"/>
      <c r="G90" s="54"/>
      <c r="H90" s="55"/>
    </row>
    <row r="91" spans="1:8" ht="15.75" hidden="1" customHeight="1" x14ac:dyDescent="0.25">
      <c r="A91" s="46" t="s">
        <v>152</v>
      </c>
      <c r="B91" s="48" t="s">
        <v>59</v>
      </c>
      <c r="C91" s="1" t="s">
        <v>37</v>
      </c>
      <c r="D91" s="1" t="s">
        <v>38</v>
      </c>
      <c r="E91" s="1" t="s">
        <v>159</v>
      </c>
      <c r="F91" s="46" t="str">
        <f>"3.4"</f>
        <v>3.4</v>
      </c>
      <c r="G91" s="52" t="s">
        <v>39</v>
      </c>
      <c r="H91" s="53"/>
    </row>
    <row r="92" spans="1:8" ht="16.5" hidden="1" thickBot="1" x14ac:dyDescent="0.3">
      <c r="A92" s="47"/>
      <c r="B92" s="49"/>
      <c r="C92" s="4"/>
      <c r="D92" s="4"/>
      <c r="E92" s="4"/>
      <c r="F92" s="47"/>
      <c r="G92" s="54"/>
      <c r="H92" s="55"/>
    </row>
    <row r="93" spans="1:8" ht="15.75" hidden="1" customHeight="1" x14ac:dyDescent="0.25">
      <c r="A93" s="46" t="s">
        <v>153</v>
      </c>
      <c r="B93" s="48" t="s">
        <v>60</v>
      </c>
      <c r="C93" s="1" t="s">
        <v>37</v>
      </c>
      <c r="D93" s="1" t="s">
        <v>38</v>
      </c>
      <c r="E93" s="1" t="s">
        <v>159</v>
      </c>
      <c r="F93" s="46" t="str">
        <f>"3.5"</f>
        <v>3.5</v>
      </c>
      <c r="G93" s="52" t="s">
        <v>39</v>
      </c>
      <c r="H93" s="53"/>
    </row>
    <row r="94" spans="1:8" ht="16.5" hidden="1" thickBot="1" x14ac:dyDescent="0.3">
      <c r="A94" s="47"/>
      <c r="B94" s="49"/>
      <c r="C94" s="4"/>
      <c r="D94" s="4"/>
      <c r="E94" s="4"/>
      <c r="F94" s="47"/>
      <c r="G94" s="54"/>
      <c r="H94" s="55"/>
    </row>
    <row r="95" spans="1:8" ht="15.75" hidden="1" customHeight="1" x14ac:dyDescent="0.25">
      <c r="A95" s="46" t="s">
        <v>154</v>
      </c>
      <c r="B95" s="48" t="s">
        <v>61</v>
      </c>
      <c r="C95" s="1" t="s">
        <v>37</v>
      </c>
      <c r="D95" s="1" t="s">
        <v>38</v>
      </c>
      <c r="E95" s="1" t="s">
        <v>159</v>
      </c>
      <c r="F95" s="46" t="str">
        <f>"3.6"</f>
        <v>3.6</v>
      </c>
      <c r="G95" s="52" t="s">
        <v>39</v>
      </c>
      <c r="H95" s="53"/>
    </row>
    <row r="96" spans="1:8" ht="16.5" hidden="1" thickBot="1" x14ac:dyDescent="0.3">
      <c r="A96" s="47"/>
      <c r="B96" s="49"/>
      <c r="C96" s="4"/>
      <c r="D96" s="4"/>
      <c r="E96" s="4"/>
      <c r="F96" s="47"/>
      <c r="G96" s="54"/>
      <c r="H96" s="55"/>
    </row>
    <row r="97" spans="1:8" ht="26.25" hidden="1" customHeight="1" x14ac:dyDescent="0.25">
      <c r="A97" s="46" t="s">
        <v>155</v>
      </c>
      <c r="B97" s="48" t="s">
        <v>42</v>
      </c>
      <c r="C97" s="1" t="s">
        <v>37</v>
      </c>
      <c r="D97" s="1" t="s">
        <v>38</v>
      </c>
      <c r="E97" s="1"/>
      <c r="F97" s="1" t="str">
        <f>"3.7"</f>
        <v>3.7</v>
      </c>
      <c r="G97" s="52" t="s">
        <v>44</v>
      </c>
      <c r="H97" s="53"/>
    </row>
    <row r="98" spans="1:8" ht="21.75" hidden="1" customHeight="1" thickBot="1" x14ac:dyDescent="0.3">
      <c r="A98" s="47"/>
      <c r="B98" s="60"/>
      <c r="C98" s="4"/>
      <c r="D98" s="4"/>
      <c r="E98" s="4"/>
      <c r="F98" s="1" t="s">
        <v>62</v>
      </c>
      <c r="G98" s="54"/>
      <c r="H98" s="55"/>
    </row>
    <row r="99" spans="1:8" ht="16.5" hidden="1" thickBot="1" x14ac:dyDescent="0.3">
      <c r="A99" s="8" t="s">
        <v>156</v>
      </c>
      <c r="B99" s="57" t="s">
        <v>45</v>
      </c>
      <c r="C99" s="58"/>
      <c r="D99" s="58"/>
      <c r="E99" s="58"/>
      <c r="F99" s="58"/>
      <c r="G99" s="58"/>
      <c r="H99" s="59"/>
    </row>
    <row r="100" spans="1:8" ht="16.5" hidden="1" thickBot="1" x14ac:dyDescent="0.3"/>
    <row r="101" spans="1:8" ht="31.5" hidden="1" customHeight="1" thickBot="1" x14ac:dyDescent="0.3">
      <c r="A101" s="9">
        <v>4</v>
      </c>
      <c r="B101" s="43" t="s">
        <v>10</v>
      </c>
      <c r="C101" s="44"/>
      <c r="D101" s="44"/>
      <c r="E101" s="44"/>
      <c r="F101" s="44"/>
      <c r="G101" s="44"/>
      <c r="H101" s="45"/>
    </row>
    <row r="102" spans="1:8" hidden="1" x14ac:dyDescent="0.25">
      <c r="A102" s="46" t="s">
        <v>160</v>
      </c>
      <c r="B102" s="64" t="s">
        <v>63</v>
      </c>
      <c r="C102" s="65"/>
      <c r="D102" s="65"/>
      <c r="E102" s="66"/>
      <c r="F102" s="1" t="str">
        <f>"4.1.1"</f>
        <v>4.1.1</v>
      </c>
      <c r="G102" s="52" t="s">
        <v>202</v>
      </c>
      <c r="H102" s="53"/>
    </row>
    <row r="103" spans="1:8" hidden="1" x14ac:dyDescent="0.25">
      <c r="A103" s="63"/>
      <c r="B103" s="67"/>
      <c r="C103" s="68"/>
      <c r="D103" s="68"/>
      <c r="E103" s="69"/>
      <c r="F103" s="1" t="str">
        <f>"4.1.2"</f>
        <v>4.1.2</v>
      </c>
      <c r="G103" s="75"/>
      <c r="H103" s="76"/>
    </row>
    <row r="104" spans="1:8" hidden="1" x14ac:dyDescent="0.25">
      <c r="A104" s="63"/>
      <c r="B104" s="67"/>
      <c r="C104" s="68"/>
      <c r="D104" s="68"/>
      <c r="E104" s="69"/>
      <c r="F104" s="1" t="str">
        <f>"4.1.3"</f>
        <v>4.1.3</v>
      </c>
      <c r="G104" s="75"/>
      <c r="H104" s="76"/>
    </row>
    <row r="105" spans="1:8" hidden="1" x14ac:dyDescent="0.25">
      <c r="A105" s="63"/>
      <c r="B105" s="67"/>
      <c r="C105" s="68"/>
      <c r="D105" s="68"/>
      <c r="E105" s="69"/>
      <c r="F105" s="1" t="str">
        <f>"4.1.4"</f>
        <v>4.1.4</v>
      </c>
      <c r="G105" s="75"/>
      <c r="H105" s="76"/>
    </row>
    <row r="106" spans="1:8" ht="16.5" hidden="1" thickBot="1" x14ac:dyDescent="0.3">
      <c r="A106" s="47"/>
      <c r="B106" s="70"/>
      <c r="C106" s="71"/>
      <c r="D106" s="71"/>
      <c r="E106" s="72"/>
      <c r="F106" s="8" t="str">
        <f>"4.1.5"</f>
        <v>4.1.5</v>
      </c>
      <c r="G106" s="54"/>
      <c r="H106" s="55"/>
    </row>
    <row r="107" spans="1:8" ht="23.25" hidden="1" customHeight="1" x14ac:dyDescent="0.25">
      <c r="A107" s="46" t="s">
        <v>161</v>
      </c>
      <c r="B107" s="48" t="s">
        <v>42</v>
      </c>
      <c r="C107" s="1" t="s">
        <v>37</v>
      </c>
      <c r="D107" s="1" t="s">
        <v>38</v>
      </c>
      <c r="E107" s="73"/>
      <c r="F107" s="1" t="str">
        <f>"4.2"</f>
        <v>4.2</v>
      </c>
      <c r="G107" s="52" t="s">
        <v>44</v>
      </c>
      <c r="H107" s="53"/>
    </row>
    <row r="108" spans="1:8" ht="21.75" hidden="1" customHeight="1" thickBot="1" x14ac:dyDescent="0.3">
      <c r="A108" s="47"/>
      <c r="B108" s="49"/>
      <c r="C108" s="4"/>
      <c r="D108" s="4"/>
      <c r="E108" s="74"/>
      <c r="F108" s="13" t="s">
        <v>64</v>
      </c>
      <c r="G108" s="54"/>
      <c r="H108" s="55"/>
    </row>
    <row r="109" spans="1:8" ht="16.5" hidden="1" thickBot="1" x14ac:dyDescent="0.3">
      <c r="A109" s="8" t="s">
        <v>162</v>
      </c>
      <c r="B109" s="57" t="s">
        <v>45</v>
      </c>
      <c r="C109" s="58"/>
      <c r="D109" s="58"/>
      <c r="E109" s="58"/>
      <c r="F109" s="58"/>
      <c r="G109" s="58"/>
      <c r="H109" s="59"/>
    </row>
    <row r="110" spans="1:8" ht="16.5" hidden="1" thickBot="1" x14ac:dyDescent="0.3"/>
    <row r="111" spans="1:8" ht="31.5" hidden="1" customHeight="1" thickBot="1" x14ac:dyDescent="0.3">
      <c r="A111" s="9">
        <v>5</v>
      </c>
      <c r="B111" s="43" t="s">
        <v>11</v>
      </c>
      <c r="C111" s="44"/>
      <c r="D111" s="44"/>
      <c r="E111" s="44"/>
      <c r="F111" s="44"/>
      <c r="G111" s="44"/>
      <c r="H111" s="45"/>
    </row>
    <row r="112" spans="1:8" hidden="1" x14ac:dyDescent="0.25">
      <c r="A112" s="46" t="s">
        <v>163</v>
      </c>
      <c r="B112" s="64" t="s">
        <v>63</v>
      </c>
      <c r="C112" s="65"/>
      <c r="D112" s="65"/>
      <c r="E112" s="66"/>
      <c r="F112" s="1" t="str">
        <f>"5.1.1"</f>
        <v>5.1.1</v>
      </c>
      <c r="G112" s="52" t="s">
        <v>105</v>
      </c>
      <c r="H112" s="53"/>
    </row>
    <row r="113" spans="1:8" hidden="1" x14ac:dyDescent="0.25">
      <c r="A113" s="63"/>
      <c r="B113" s="67"/>
      <c r="C113" s="68"/>
      <c r="D113" s="68"/>
      <c r="E113" s="69"/>
      <c r="F113" s="1" t="str">
        <f>"5.1.2"</f>
        <v>5.1.2</v>
      </c>
      <c r="G113" s="75"/>
      <c r="H113" s="76"/>
    </row>
    <row r="114" spans="1:8" hidden="1" x14ac:dyDescent="0.25">
      <c r="A114" s="63"/>
      <c r="B114" s="67"/>
      <c r="C114" s="68"/>
      <c r="D114" s="68"/>
      <c r="E114" s="69"/>
      <c r="F114" s="1" t="str">
        <f>"5.1.3"</f>
        <v>5.1.3</v>
      </c>
      <c r="G114" s="75"/>
      <c r="H114" s="76"/>
    </row>
    <row r="115" spans="1:8" hidden="1" x14ac:dyDescent="0.25">
      <c r="A115" s="63"/>
      <c r="B115" s="67"/>
      <c r="C115" s="68"/>
      <c r="D115" s="68"/>
      <c r="E115" s="69"/>
      <c r="F115" s="1" t="str">
        <f>"5.1.4"</f>
        <v>5.1.4</v>
      </c>
      <c r="G115" s="75"/>
      <c r="H115" s="76"/>
    </row>
    <row r="116" spans="1:8" ht="16.5" hidden="1" thickBot="1" x14ac:dyDescent="0.3">
      <c r="A116" s="47"/>
      <c r="B116" s="70"/>
      <c r="C116" s="71"/>
      <c r="D116" s="71"/>
      <c r="E116" s="72"/>
      <c r="F116" s="8" t="str">
        <f>"5.1.5"</f>
        <v>5.1.5</v>
      </c>
      <c r="G116" s="54"/>
      <c r="H116" s="55"/>
    </row>
    <row r="117" spans="1:8" ht="24.75" hidden="1" customHeight="1" x14ac:dyDescent="0.25">
      <c r="A117" s="46" t="s">
        <v>164</v>
      </c>
      <c r="B117" s="48" t="s">
        <v>42</v>
      </c>
      <c r="C117" s="1" t="s">
        <v>37</v>
      </c>
      <c r="D117" s="1" t="s">
        <v>38</v>
      </c>
      <c r="E117" s="73"/>
      <c r="F117" s="1" t="str">
        <f>"5.2"</f>
        <v>5.2</v>
      </c>
      <c r="G117" s="52" t="s">
        <v>44</v>
      </c>
      <c r="H117" s="53"/>
    </row>
    <row r="118" spans="1:8" ht="20.25" hidden="1" customHeight="1" thickBot="1" x14ac:dyDescent="0.3">
      <c r="A118" s="47"/>
      <c r="B118" s="60"/>
      <c r="C118" s="4"/>
      <c r="D118" s="4"/>
      <c r="E118" s="96"/>
      <c r="F118" s="1" t="s">
        <v>65</v>
      </c>
      <c r="G118" s="54"/>
      <c r="H118" s="55"/>
    </row>
    <row r="119" spans="1:8" ht="16.5" hidden="1" thickBot="1" x14ac:dyDescent="0.3">
      <c r="A119" s="8" t="s">
        <v>165</v>
      </c>
      <c r="B119" s="57" t="s">
        <v>45</v>
      </c>
      <c r="C119" s="58"/>
      <c r="D119" s="58"/>
      <c r="E119" s="58"/>
      <c r="F119" s="58"/>
      <c r="G119" s="58"/>
      <c r="H119" s="59"/>
    </row>
    <row r="120" spans="1:8" ht="16.5" hidden="1" thickBot="1" x14ac:dyDescent="0.3"/>
    <row r="121" spans="1:8" ht="33" hidden="1" customHeight="1" thickBot="1" x14ac:dyDescent="0.3">
      <c r="A121" s="9">
        <v>6</v>
      </c>
      <c r="B121" s="43" t="s">
        <v>12</v>
      </c>
      <c r="C121" s="44"/>
      <c r="D121" s="44"/>
      <c r="E121" s="44"/>
      <c r="F121" s="44"/>
      <c r="G121" s="44"/>
      <c r="H121" s="45"/>
    </row>
    <row r="122" spans="1:8" ht="18.600000000000001" hidden="1" customHeight="1" x14ac:dyDescent="0.25">
      <c r="A122" s="46" t="s">
        <v>166</v>
      </c>
      <c r="B122" s="81" t="s">
        <v>66</v>
      </c>
      <c r="C122" s="82"/>
      <c r="D122" s="82"/>
      <c r="E122" s="83"/>
      <c r="F122" s="1" t="str">
        <f>"6.1.1"</f>
        <v>6.1.1</v>
      </c>
      <c r="G122" s="52" t="s">
        <v>68</v>
      </c>
      <c r="H122" s="53"/>
    </row>
    <row r="123" spans="1:8" ht="18" hidden="1" customHeight="1" x14ac:dyDescent="0.25">
      <c r="A123" s="63"/>
      <c r="B123" s="128"/>
      <c r="C123" s="129"/>
      <c r="D123" s="129"/>
      <c r="E123" s="130"/>
      <c r="F123" s="1" t="str">
        <f>"6.1.2"</f>
        <v>6.1.2</v>
      </c>
      <c r="G123" s="75"/>
      <c r="H123" s="76"/>
    </row>
    <row r="124" spans="1:8" ht="18" hidden="1" customHeight="1" x14ac:dyDescent="0.25">
      <c r="A124" s="63"/>
      <c r="B124" s="128"/>
      <c r="C124" s="129"/>
      <c r="D124" s="129"/>
      <c r="E124" s="130"/>
      <c r="F124" s="1" t="str">
        <f>"6.1.3"</f>
        <v>6.1.3</v>
      </c>
      <c r="G124" s="75"/>
      <c r="H124" s="76"/>
    </row>
    <row r="125" spans="1:8" ht="16.899999999999999" hidden="1" customHeight="1" x14ac:dyDescent="0.25">
      <c r="A125" s="63"/>
      <c r="B125" s="128"/>
      <c r="C125" s="129"/>
      <c r="D125" s="129"/>
      <c r="E125" s="130"/>
      <c r="F125" s="1" t="str">
        <f>"6.1.4"</f>
        <v>6.1.4</v>
      </c>
      <c r="G125" s="75"/>
      <c r="H125" s="76"/>
    </row>
    <row r="126" spans="1:8" ht="18" hidden="1" customHeight="1" thickBot="1" x14ac:dyDescent="0.3">
      <c r="A126" s="63"/>
      <c r="B126" s="128"/>
      <c r="C126" s="129"/>
      <c r="D126" s="129"/>
      <c r="E126" s="130"/>
      <c r="F126" s="8" t="str">
        <f>"6.1.5"</f>
        <v>6.1.5</v>
      </c>
      <c r="G126" s="75"/>
      <c r="H126" s="76"/>
    </row>
    <row r="127" spans="1:8" ht="19.899999999999999" hidden="1" customHeight="1" thickBot="1" x14ac:dyDescent="0.3">
      <c r="A127" s="47"/>
      <c r="B127" s="84"/>
      <c r="C127" s="85"/>
      <c r="D127" s="85"/>
      <c r="E127" s="86"/>
      <c r="F127" s="14" t="s">
        <v>67</v>
      </c>
      <c r="G127" s="54"/>
      <c r="H127" s="55"/>
    </row>
    <row r="128" spans="1:8" hidden="1" x14ac:dyDescent="0.25">
      <c r="A128" s="46" t="s">
        <v>167</v>
      </c>
      <c r="B128" s="87" t="s">
        <v>69</v>
      </c>
      <c r="C128" s="88"/>
      <c r="D128" s="88"/>
      <c r="E128" s="88"/>
      <c r="F128" s="89"/>
      <c r="G128" s="52" t="s">
        <v>203</v>
      </c>
      <c r="H128" s="53"/>
    </row>
    <row r="129" spans="1:8" ht="16.5" hidden="1" thickBot="1" x14ac:dyDescent="0.3">
      <c r="A129" s="47"/>
      <c r="B129" s="93"/>
      <c r="C129" s="94"/>
      <c r="D129" s="94"/>
      <c r="E129" s="94"/>
      <c r="F129" s="95"/>
      <c r="G129" s="54"/>
      <c r="H129" s="55"/>
    </row>
    <row r="130" spans="1:8" ht="21" hidden="1" customHeight="1" x14ac:dyDescent="0.25">
      <c r="A130" s="46" t="s">
        <v>168</v>
      </c>
      <c r="B130" s="48" t="s">
        <v>42</v>
      </c>
      <c r="C130" s="1" t="s">
        <v>37</v>
      </c>
      <c r="D130" s="1" t="s">
        <v>38</v>
      </c>
      <c r="E130" s="61"/>
      <c r="F130" s="1" t="str">
        <f>"6.3"</f>
        <v>6.3</v>
      </c>
      <c r="G130" s="52" t="s">
        <v>44</v>
      </c>
      <c r="H130" s="53"/>
    </row>
    <row r="131" spans="1:8" ht="22.9" hidden="1" customHeight="1" thickBot="1" x14ac:dyDescent="0.3">
      <c r="A131" s="47"/>
      <c r="B131" s="60"/>
      <c r="C131" s="4"/>
      <c r="D131" s="4"/>
      <c r="E131" s="62"/>
      <c r="F131" s="1" t="s">
        <v>70</v>
      </c>
      <c r="G131" s="54"/>
      <c r="H131" s="55"/>
    </row>
    <row r="132" spans="1:8" ht="16.5" hidden="1" thickBot="1" x14ac:dyDescent="0.3">
      <c r="A132" s="8" t="s">
        <v>169</v>
      </c>
      <c r="B132" s="57" t="s">
        <v>45</v>
      </c>
      <c r="C132" s="58"/>
      <c r="D132" s="58"/>
      <c r="E132" s="58"/>
      <c r="F132" s="58"/>
      <c r="G132" s="58"/>
      <c r="H132" s="59"/>
    </row>
    <row r="133" spans="1:8" ht="16.5" hidden="1" thickBot="1" x14ac:dyDescent="0.3"/>
    <row r="134" spans="1:8" ht="16.5" hidden="1" customHeight="1" thickBot="1" x14ac:dyDescent="0.3">
      <c r="A134" s="9">
        <v>7</v>
      </c>
      <c r="B134" s="43" t="s">
        <v>13</v>
      </c>
      <c r="C134" s="44"/>
      <c r="D134" s="44"/>
      <c r="E134" s="44"/>
      <c r="F134" s="44"/>
      <c r="G134" s="44"/>
      <c r="H134" s="45"/>
    </row>
    <row r="135" spans="1:8" hidden="1" x14ac:dyDescent="0.25">
      <c r="A135" s="46" t="s">
        <v>170</v>
      </c>
      <c r="B135" s="77" t="s">
        <v>71</v>
      </c>
      <c r="C135" s="123" t="s">
        <v>37</v>
      </c>
      <c r="D135" s="123" t="s">
        <v>38</v>
      </c>
      <c r="E135" s="126" t="s">
        <v>72</v>
      </c>
      <c r="F135" s="1" t="str">
        <f>"7.1.1"</f>
        <v>7.1.1</v>
      </c>
      <c r="G135" s="52" t="s">
        <v>73</v>
      </c>
      <c r="H135" s="53"/>
    </row>
    <row r="136" spans="1:8" hidden="1" x14ac:dyDescent="0.25">
      <c r="A136" s="63"/>
      <c r="B136" s="78"/>
      <c r="C136" s="124"/>
      <c r="D136" s="124"/>
      <c r="E136" s="127"/>
      <c r="F136" s="1" t="str">
        <f>"7.1.2"</f>
        <v>7.1.2</v>
      </c>
      <c r="G136" s="75"/>
      <c r="H136" s="76"/>
    </row>
    <row r="137" spans="1:8" hidden="1" x14ac:dyDescent="0.25">
      <c r="A137" s="63"/>
      <c r="B137" s="78"/>
      <c r="C137" s="124"/>
      <c r="D137" s="124"/>
      <c r="E137" s="127"/>
      <c r="F137" s="1" t="str">
        <f>"7.1.3"</f>
        <v>7.1.3</v>
      </c>
      <c r="G137" s="75"/>
      <c r="H137" s="76"/>
    </row>
    <row r="138" spans="1:8" hidden="1" x14ac:dyDescent="0.25">
      <c r="A138" s="63"/>
      <c r="B138" s="78"/>
      <c r="C138" s="124"/>
      <c r="D138" s="124"/>
      <c r="E138" s="127"/>
      <c r="F138" s="1" t="str">
        <f>"7.1.4"</f>
        <v>7.1.4</v>
      </c>
      <c r="G138" s="75"/>
      <c r="H138" s="76"/>
    </row>
    <row r="139" spans="1:8" ht="16.5" hidden="1" thickBot="1" x14ac:dyDescent="0.3">
      <c r="A139" s="63"/>
      <c r="B139" s="78"/>
      <c r="C139" s="124"/>
      <c r="D139" s="124"/>
      <c r="E139" s="127"/>
      <c r="F139" s="8" t="str">
        <f>"7.1.5"</f>
        <v>7.1.5</v>
      </c>
      <c r="G139" s="75"/>
      <c r="H139" s="76"/>
    </row>
    <row r="140" spans="1:8" ht="16.5" hidden="1" thickBot="1" x14ac:dyDescent="0.3">
      <c r="A140" s="63"/>
      <c r="B140" s="78"/>
      <c r="C140" s="124"/>
      <c r="D140" s="124"/>
      <c r="E140" s="127"/>
      <c r="F140" s="8" t="str">
        <f>"7.1.6"</f>
        <v>7.1.6</v>
      </c>
      <c r="G140" s="75"/>
      <c r="H140" s="76"/>
    </row>
    <row r="141" spans="1:8" ht="16.5" hidden="1" thickBot="1" x14ac:dyDescent="0.3">
      <c r="A141" s="63"/>
      <c r="B141" s="78"/>
      <c r="C141" s="125"/>
      <c r="D141" s="125"/>
      <c r="E141" s="125"/>
      <c r="F141" s="8" t="str">
        <f>"7.1.7"</f>
        <v>7.1.7</v>
      </c>
      <c r="G141" s="75"/>
      <c r="H141" s="76"/>
    </row>
    <row r="142" spans="1:8" ht="16.5" hidden="1" thickBot="1" x14ac:dyDescent="0.3">
      <c r="A142" s="63"/>
      <c r="B142" s="78"/>
      <c r="C142" s="125"/>
      <c r="D142" s="125"/>
      <c r="E142" s="125"/>
      <c r="F142" s="8" t="str">
        <f>"7.1.8"</f>
        <v>7.1.8</v>
      </c>
      <c r="G142" s="75"/>
      <c r="H142" s="76"/>
    </row>
    <row r="143" spans="1:8" ht="16.5" hidden="1" thickBot="1" x14ac:dyDescent="0.3">
      <c r="A143" s="63"/>
      <c r="B143" s="78"/>
      <c r="C143" s="125"/>
      <c r="D143" s="125"/>
      <c r="E143" s="125"/>
      <c r="F143" s="8" t="str">
        <f>"7.1.9"</f>
        <v>7.1.9</v>
      </c>
      <c r="G143" s="75"/>
      <c r="H143" s="76"/>
    </row>
    <row r="144" spans="1:8" ht="16.5" hidden="1" thickBot="1" x14ac:dyDescent="0.3">
      <c r="A144" s="63"/>
      <c r="B144" s="78"/>
      <c r="C144" s="125"/>
      <c r="D144" s="125"/>
      <c r="E144" s="125"/>
      <c r="F144" s="8" t="str">
        <f>"7.1.10"</f>
        <v>7.1.10</v>
      </c>
      <c r="G144" s="75"/>
      <c r="H144" s="76"/>
    </row>
    <row r="145" spans="1:8" ht="16.5" hidden="1" thickBot="1" x14ac:dyDescent="0.3">
      <c r="A145" s="63"/>
      <c r="B145" s="78"/>
      <c r="C145" s="125"/>
      <c r="D145" s="125"/>
      <c r="E145" s="125"/>
      <c r="F145" s="8" t="str">
        <f>"7.1.11"</f>
        <v>7.1.11</v>
      </c>
      <c r="G145" s="75"/>
      <c r="H145" s="76"/>
    </row>
    <row r="146" spans="1:8" ht="16.5" hidden="1" thickBot="1" x14ac:dyDescent="0.3">
      <c r="A146" s="47"/>
      <c r="B146" s="79"/>
      <c r="C146" s="51"/>
      <c r="D146" s="51"/>
      <c r="E146" s="51"/>
      <c r="F146" s="8" t="str">
        <f>"7.1.12"</f>
        <v>7.1.12</v>
      </c>
      <c r="G146" s="54"/>
      <c r="H146" s="55"/>
    </row>
    <row r="147" spans="1:8" ht="42.75" hidden="1" customHeight="1" x14ac:dyDescent="0.25">
      <c r="A147" s="46" t="s">
        <v>171</v>
      </c>
      <c r="B147" s="48" t="s">
        <v>173</v>
      </c>
      <c r="C147" s="15" t="s">
        <v>37</v>
      </c>
      <c r="D147" s="15" t="s">
        <v>38</v>
      </c>
      <c r="E147" s="61"/>
      <c r="F147" s="1" t="str">
        <f>"7.2"</f>
        <v>7.2</v>
      </c>
      <c r="G147" s="52" t="s">
        <v>75</v>
      </c>
      <c r="H147" s="53"/>
    </row>
    <row r="148" spans="1:8" ht="37.5" hidden="1" customHeight="1" thickBot="1" x14ac:dyDescent="0.3">
      <c r="A148" s="47"/>
      <c r="B148" s="49"/>
      <c r="C148" s="4"/>
      <c r="D148" s="4"/>
      <c r="E148" s="80"/>
      <c r="F148" s="13" t="s">
        <v>74</v>
      </c>
      <c r="G148" s="54"/>
      <c r="H148" s="55"/>
    </row>
    <row r="149" spans="1:8" ht="16.5" hidden="1" thickBot="1" x14ac:dyDescent="0.3">
      <c r="A149" s="8" t="s">
        <v>172</v>
      </c>
      <c r="B149" s="57" t="s">
        <v>45</v>
      </c>
      <c r="C149" s="58"/>
      <c r="D149" s="58"/>
      <c r="E149" s="58"/>
      <c r="F149" s="58"/>
      <c r="G149" s="58"/>
      <c r="H149" s="59"/>
    </row>
    <row r="150" spans="1:8" ht="16.5" hidden="1" thickBot="1" x14ac:dyDescent="0.3"/>
    <row r="151" spans="1:8" ht="31.5" hidden="1" customHeight="1" thickBot="1" x14ac:dyDescent="0.3">
      <c r="A151" s="9">
        <v>8</v>
      </c>
      <c r="B151" s="43" t="s">
        <v>14</v>
      </c>
      <c r="C151" s="44"/>
      <c r="D151" s="44"/>
      <c r="E151" s="44"/>
      <c r="F151" s="44"/>
      <c r="G151" s="44"/>
      <c r="H151" s="45"/>
    </row>
    <row r="152" spans="1:8" ht="34.5" hidden="1" customHeight="1" x14ac:dyDescent="0.25">
      <c r="A152" s="46" t="s">
        <v>174</v>
      </c>
      <c r="B152" s="48" t="s">
        <v>76</v>
      </c>
      <c r="C152" s="1" t="s">
        <v>37</v>
      </c>
      <c r="D152" s="1" t="s">
        <v>38</v>
      </c>
      <c r="E152" s="2" t="s">
        <v>72</v>
      </c>
      <c r="F152" s="46" t="str">
        <f>"8.1.1 8.1.2 8.1.3"</f>
        <v>8.1.1 8.1.2 8.1.3</v>
      </c>
      <c r="G152" s="52" t="s">
        <v>77</v>
      </c>
      <c r="H152" s="53"/>
    </row>
    <row r="153" spans="1:8" ht="26.25" hidden="1" customHeight="1" thickBot="1" x14ac:dyDescent="0.3">
      <c r="A153" s="63"/>
      <c r="B153" s="60"/>
      <c r="C153" s="4"/>
      <c r="D153" s="4"/>
      <c r="E153" s="4"/>
      <c r="F153" s="47"/>
      <c r="G153" s="54"/>
      <c r="H153" s="55"/>
    </row>
    <row r="154" spans="1:8" ht="27" hidden="1" customHeight="1" x14ac:dyDescent="0.25">
      <c r="A154" s="46" t="s">
        <v>175</v>
      </c>
      <c r="B154" s="48" t="s">
        <v>78</v>
      </c>
      <c r="C154" s="6" t="s">
        <v>37</v>
      </c>
      <c r="D154" s="6" t="s">
        <v>38</v>
      </c>
      <c r="E154" s="16" t="s">
        <v>72</v>
      </c>
      <c r="F154" s="46" t="str">
        <f>"8.2.1 8.2.2 8.2.3"</f>
        <v>8.2.1 8.2.2 8.2.3</v>
      </c>
      <c r="G154" s="52" t="s">
        <v>79</v>
      </c>
      <c r="H154" s="53"/>
    </row>
    <row r="155" spans="1:8" ht="24" hidden="1" customHeight="1" thickBot="1" x14ac:dyDescent="0.3">
      <c r="A155" s="47"/>
      <c r="B155" s="49"/>
      <c r="C155" s="4"/>
      <c r="D155" s="4"/>
      <c r="E155" s="4"/>
      <c r="F155" s="47"/>
      <c r="G155" s="54"/>
      <c r="H155" s="55"/>
    </row>
    <row r="156" spans="1:8" ht="25.5" hidden="1" customHeight="1" x14ac:dyDescent="0.25">
      <c r="A156" s="46" t="s">
        <v>176</v>
      </c>
      <c r="B156" s="48" t="s">
        <v>80</v>
      </c>
      <c r="C156" s="6" t="s">
        <v>37</v>
      </c>
      <c r="D156" s="6" t="s">
        <v>38</v>
      </c>
      <c r="E156" s="16" t="s">
        <v>72</v>
      </c>
      <c r="F156" s="46" t="str">
        <f>"8.3.1 8.3.2 8.3.3"</f>
        <v>8.3.1 8.3.2 8.3.3</v>
      </c>
      <c r="G156" s="52" t="s">
        <v>79</v>
      </c>
      <c r="H156" s="53"/>
    </row>
    <row r="157" spans="1:8" ht="26.25" hidden="1" customHeight="1" thickBot="1" x14ac:dyDescent="0.3">
      <c r="A157" s="47"/>
      <c r="B157" s="49"/>
      <c r="C157" s="4"/>
      <c r="D157" s="4"/>
      <c r="E157" s="4"/>
      <c r="F157" s="47"/>
      <c r="G157" s="54"/>
      <c r="H157" s="55"/>
    </row>
    <row r="158" spans="1:8" ht="32.25" hidden="1" customHeight="1" x14ac:dyDescent="0.25">
      <c r="A158" s="46" t="s">
        <v>177</v>
      </c>
      <c r="B158" s="48" t="s">
        <v>181</v>
      </c>
      <c r="C158" s="6" t="s">
        <v>37</v>
      </c>
      <c r="D158" s="6" t="s">
        <v>38</v>
      </c>
      <c r="E158" s="16" t="s">
        <v>72</v>
      </c>
      <c r="F158" s="46" t="str">
        <f>"8.4.1 8.4.2 8.4.3"</f>
        <v>8.4.1 8.4.2 8.4.3</v>
      </c>
      <c r="G158" s="52" t="s">
        <v>81</v>
      </c>
      <c r="H158" s="53"/>
    </row>
    <row r="159" spans="1:8" ht="27" hidden="1" customHeight="1" thickBot="1" x14ac:dyDescent="0.3">
      <c r="A159" s="47"/>
      <c r="B159" s="49"/>
      <c r="C159" s="4"/>
      <c r="D159" s="4"/>
      <c r="E159" s="4"/>
      <c r="F159" s="47"/>
      <c r="G159" s="54"/>
      <c r="H159" s="55"/>
    </row>
    <row r="160" spans="1:8" ht="27" hidden="1" customHeight="1" x14ac:dyDescent="0.25">
      <c r="A160" s="46" t="s">
        <v>178</v>
      </c>
      <c r="B160" s="48" t="s">
        <v>182</v>
      </c>
      <c r="C160" s="6" t="s">
        <v>37</v>
      </c>
      <c r="D160" s="6" t="s">
        <v>38</v>
      </c>
      <c r="E160" s="16" t="s">
        <v>72</v>
      </c>
      <c r="F160" s="46" t="str">
        <f>"8.5.1 8.5.2 8.5.3"</f>
        <v>8.5.1 8.5.2 8.5.3</v>
      </c>
      <c r="G160" s="52" t="s">
        <v>82</v>
      </c>
      <c r="H160" s="53"/>
    </row>
    <row r="161" spans="1:8" ht="17.25" hidden="1" customHeight="1" thickBot="1" x14ac:dyDescent="0.3">
      <c r="A161" s="47"/>
      <c r="B161" s="49"/>
      <c r="C161" s="4"/>
      <c r="D161" s="4"/>
      <c r="E161" s="4"/>
      <c r="F161" s="47"/>
      <c r="G161" s="54"/>
      <c r="H161" s="55"/>
    </row>
    <row r="162" spans="1:8" ht="22.5" hidden="1" customHeight="1" x14ac:dyDescent="0.25">
      <c r="A162" s="63" t="s">
        <v>179</v>
      </c>
      <c r="B162" s="60" t="s">
        <v>83</v>
      </c>
      <c r="C162" s="1" t="s">
        <v>37</v>
      </c>
      <c r="D162" s="1" t="s">
        <v>38</v>
      </c>
      <c r="E162" s="62"/>
      <c r="F162" s="1" t="str">
        <f>"8.6"</f>
        <v>8.6</v>
      </c>
      <c r="G162" s="52" t="s">
        <v>85</v>
      </c>
      <c r="H162" s="53"/>
    </row>
    <row r="163" spans="1:8" ht="21" hidden="1" customHeight="1" thickBot="1" x14ac:dyDescent="0.3">
      <c r="A163" s="47"/>
      <c r="B163" s="49"/>
      <c r="C163" s="4"/>
      <c r="D163" s="4"/>
      <c r="E163" s="80"/>
      <c r="F163" s="13" t="s">
        <v>84</v>
      </c>
      <c r="G163" s="54"/>
      <c r="H163" s="55"/>
    </row>
    <row r="164" spans="1:8" ht="16.5" hidden="1" thickBot="1" x14ac:dyDescent="0.3">
      <c r="A164" s="8" t="s">
        <v>180</v>
      </c>
      <c r="B164" s="57" t="s">
        <v>45</v>
      </c>
      <c r="C164" s="58"/>
      <c r="D164" s="58"/>
      <c r="E164" s="58"/>
      <c r="F164" s="58"/>
      <c r="G164" s="58"/>
      <c r="H164" s="59"/>
    </row>
    <row r="165" spans="1:8" ht="16.5" hidden="1" thickBot="1" x14ac:dyDescent="0.3"/>
    <row r="166" spans="1:8" ht="16.5" hidden="1" customHeight="1" thickBot="1" x14ac:dyDescent="0.3">
      <c r="A166" s="9">
        <v>9</v>
      </c>
      <c r="B166" s="43" t="s">
        <v>15</v>
      </c>
      <c r="C166" s="44"/>
      <c r="D166" s="44"/>
      <c r="E166" s="44"/>
      <c r="F166" s="44"/>
      <c r="G166" s="44"/>
      <c r="H166" s="45"/>
    </row>
    <row r="167" spans="1:8" ht="36.75" hidden="1" customHeight="1" x14ac:dyDescent="0.25">
      <c r="A167" s="46" t="s">
        <v>183</v>
      </c>
      <c r="B167" s="48" t="s">
        <v>115</v>
      </c>
      <c r="C167" s="1" t="s">
        <v>37</v>
      </c>
      <c r="D167" s="1" t="s">
        <v>38</v>
      </c>
      <c r="E167" s="2" t="s">
        <v>72</v>
      </c>
      <c r="F167" s="1" t="str">
        <f>"9.1.1"</f>
        <v>9.1.1</v>
      </c>
      <c r="G167" s="52" t="s">
        <v>87</v>
      </c>
      <c r="H167" s="53"/>
    </row>
    <row r="168" spans="1:8" ht="26.25" hidden="1" customHeight="1" thickBot="1" x14ac:dyDescent="0.3">
      <c r="A168" s="47"/>
      <c r="B168" s="49"/>
      <c r="C168" s="4"/>
      <c r="D168" s="4"/>
      <c r="E168" s="4"/>
      <c r="F168" s="13" t="s">
        <v>86</v>
      </c>
      <c r="G168" s="54"/>
      <c r="H168" s="55"/>
    </row>
    <row r="169" spans="1:8" ht="30.6" hidden="1" customHeight="1" x14ac:dyDescent="0.25">
      <c r="A169" s="46" t="s">
        <v>184</v>
      </c>
      <c r="B169" s="48" t="s">
        <v>88</v>
      </c>
      <c r="C169" s="6" t="s">
        <v>37</v>
      </c>
      <c r="D169" s="6" t="s">
        <v>38</v>
      </c>
      <c r="E169" s="16" t="s">
        <v>72</v>
      </c>
      <c r="F169" s="46" t="str">
        <f>"9.2.1 9.2.2 9.2.3"</f>
        <v>9.2.1 9.2.2 9.2.3</v>
      </c>
      <c r="G169" s="52" t="s">
        <v>89</v>
      </c>
      <c r="H169" s="53"/>
    </row>
    <row r="170" spans="1:8" ht="30" hidden="1" customHeight="1" thickBot="1" x14ac:dyDescent="0.3">
      <c r="A170" s="47"/>
      <c r="B170" s="49"/>
      <c r="C170" s="4"/>
      <c r="D170" s="4"/>
      <c r="E170" s="4"/>
      <c r="F170" s="47"/>
      <c r="G170" s="54"/>
      <c r="H170" s="55"/>
    </row>
    <row r="171" spans="1:8" ht="23.25" hidden="1" customHeight="1" x14ac:dyDescent="0.25">
      <c r="A171" s="63" t="s">
        <v>185</v>
      </c>
      <c r="B171" s="60" t="s">
        <v>83</v>
      </c>
      <c r="C171" s="1" t="s">
        <v>37</v>
      </c>
      <c r="D171" s="1" t="s">
        <v>38</v>
      </c>
      <c r="E171" s="62"/>
      <c r="F171" s="1" t="str">
        <f>"9.3.1"</f>
        <v>9.3.1</v>
      </c>
      <c r="G171" s="52" t="s">
        <v>85</v>
      </c>
      <c r="H171" s="53"/>
    </row>
    <row r="172" spans="1:8" ht="23.25" hidden="1" customHeight="1" thickBot="1" x14ac:dyDescent="0.3">
      <c r="A172" s="47"/>
      <c r="B172" s="49"/>
      <c r="C172" s="4"/>
      <c r="D172" s="4"/>
      <c r="E172" s="80"/>
      <c r="F172" s="13" t="s">
        <v>90</v>
      </c>
      <c r="G172" s="54"/>
      <c r="H172" s="55"/>
    </row>
    <row r="173" spans="1:8" ht="16.5" hidden="1" thickBot="1" x14ac:dyDescent="0.3">
      <c r="A173" s="8" t="s">
        <v>186</v>
      </c>
      <c r="B173" s="57" t="s">
        <v>45</v>
      </c>
      <c r="C173" s="58"/>
      <c r="D173" s="58"/>
      <c r="E173" s="58"/>
      <c r="F173" s="58"/>
      <c r="G173" s="58"/>
      <c r="H173" s="59"/>
    </row>
    <row r="174" spans="1:8" ht="16.5" hidden="1" thickBot="1" x14ac:dyDescent="0.3"/>
    <row r="175" spans="1:8" ht="31.5" hidden="1" customHeight="1" thickBot="1" x14ac:dyDescent="0.3">
      <c r="A175" s="9">
        <v>10</v>
      </c>
      <c r="B175" s="43" t="s">
        <v>16</v>
      </c>
      <c r="C175" s="44"/>
      <c r="D175" s="44"/>
      <c r="E175" s="44"/>
      <c r="F175" s="44"/>
      <c r="G175" s="44"/>
      <c r="H175" s="45"/>
    </row>
    <row r="176" spans="1:8" ht="30.75" hidden="1" customHeight="1" x14ac:dyDescent="0.25">
      <c r="A176" s="46" t="s">
        <v>187</v>
      </c>
      <c r="B176" s="81" t="s">
        <v>91</v>
      </c>
      <c r="C176" s="82"/>
      <c r="D176" s="82"/>
      <c r="E176" s="83"/>
      <c r="F176" s="1" t="str">
        <f>"10.1.1"</f>
        <v>10.1.1</v>
      </c>
      <c r="G176" s="52" t="s">
        <v>93</v>
      </c>
      <c r="H176" s="53"/>
    </row>
    <row r="177" spans="1:8" ht="16.5" hidden="1" thickBot="1" x14ac:dyDescent="0.3">
      <c r="A177" s="47"/>
      <c r="B177" s="84"/>
      <c r="C177" s="85"/>
      <c r="D177" s="85"/>
      <c r="E177" s="86"/>
      <c r="F177" s="13" t="s">
        <v>92</v>
      </c>
      <c r="G177" s="54"/>
      <c r="H177" s="55"/>
    </row>
    <row r="178" spans="1:8" ht="30.75" hidden="1" customHeight="1" x14ac:dyDescent="0.25">
      <c r="A178" s="46" t="s">
        <v>188</v>
      </c>
      <c r="B178" s="81" t="s">
        <v>94</v>
      </c>
      <c r="C178" s="82"/>
      <c r="D178" s="82"/>
      <c r="E178" s="83"/>
      <c r="F178" s="1" t="str">
        <f>"10.2.1"</f>
        <v>10.2.1</v>
      </c>
      <c r="G178" s="52" t="s">
        <v>96</v>
      </c>
      <c r="H178" s="53"/>
    </row>
    <row r="179" spans="1:8" ht="16.5" hidden="1" thickBot="1" x14ac:dyDescent="0.3">
      <c r="A179" s="47"/>
      <c r="B179" s="84"/>
      <c r="C179" s="85"/>
      <c r="D179" s="85"/>
      <c r="E179" s="86"/>
      <c r="F179" s="13" t="s">
        <v>95</v>
      </c>
      <c r="G179" s="54"/>
      <c r="H179" s="55"/>
    </row>
    <row r="180" spans="1:8" ht="44.25" hidden="1" customHeight="1" x14ac:dyDescent="0.25">
      <c r="A180" s="46" t="s">
        <v>189</v>
      </c>
      <c r="B180" s="48" t="s">
        <v>97</v>
      </c>
      <c r="C180" s="15" t="s">
        <v>37</v>
      </c>
      <c r="D180" s="15" t="s">
        <v>38</v>
      </c>
      <c r="E180" s="61"/>
      <c r="F180" s="1" t="str">
        <f>"10.3.1"</f>
        <v>10.3.1</v>
      </c>
      <c r="G180" s="52" t="s">
        <v>99</v>
      </c>
      <c r="H180" s="53"/>
    </row>
    <row r="181" spans="1:8" ht="33.75" hidden="1" customHeight="1" thickBot="1" x14ac:dyDescent="0.3">
      <c r="A181" s="47"/>
      <c r="B181" s="49"/>
      <c r="C181" s="4"/>
      <c r="D181" s="4"/>
      <c r="E181" s="80"/>
      <c r="F181" s="13" t="s">
        <v>98</v>
      </c>
      <c r="G181" s="54"/>
      <c r="H181" s="55"/>
    </row>
    <row r="182" spans="1:8" ht="16.5" hidden="1" thickBot="1" x14ac:dyDescent="0.3">
      <c r="A182" s="5" t="s">
        <v>190</v>
      </c>
      <c r="B182" s="57" t="s">
        <v>45</v>
      </c>
      <c r="C182" s="58"/>
      <c r="D182" s="58"/>
      <c r="E182" s="58"/>
      <c r="F182" s="58"/>
      <c r="G182" s="58"/>
      <c r="H182" s="59"/>
    </row>
    <row r="183" spans="1:8" ht="16.5" hidden="1" thickBot="1" x14ac:dyDescent="0.3"/>
    <row r="184" spans="1:8" ht="29.25" hidden="1" customHeight="1" thickBot="1" x14ac:dyDescent="0.3">
      <c r="A184" s="10">
        <v>11</v>
      </c>
      <c r="B184" s="43" t="s">
        <v>17</v>
      </c>
      <c r="C184" s="44"/>
      <c r="D184" s="44"/>
      <c r="E184" s="44"/>
      <c r="F184" s="44"/>
      <c r="G184" s="44"/>
      <c r="H184" s="45"/>
    </row>
    <row r="185" spans="1:8" ht="20.45" hidden="1" customHeight="1" x14ac:dyDescent="0.25">
      <c r="A185" s="56" t="s">
        <v>207</v>
      </c>
      <c r="B185" s="87" t="s">
        <v>100</v>
      </c>
      <c r="C185" s="88"/>
      <c r="D185" s="88"/>
      <c r="E185" s="89"/>
      <c r="F185" s="46" t="str">
        <f>"11.1.1 11.1.2 11.1.3 11.1.3 11.1.4 11.1.5"</f>
        <v>11.1.1 11.1.2 11.1.3 11.1.3 11.1.4 11.1.5</v>
      </c>
      <c r="G185" s="52" t="s">
        <v>101</v>
      </c>
      <c r="H185" s="53"/>
    </row>
    <row r="186" spans="1:8" ht="16.899999999999999" hidden="1" customHeight="1" x14ac:dyDescent="0.25">
      <c r="A186" s="63"/>
      <c r="B186" s="90"/>
      <c r="C186" s="91"/>
      <c r="D186" s="91"/>
      <c r="E186" s="92"/>
      <c r="F186" s="63"/>
      <c r="G186" s="75"/>
      <c r="H186" s="76"/>
    </row>
    <row r="187" spans="1:8" ht="18" hidden="1" customHeight="1" x14ac:dyDescent="0.25">
      <c r="A187" s="63"/>
      <c r="B187" s="90"/>
      <c r="C187" s="91"/>
      <c r="D187" s="91"/>
      <c r="E187" s="92"/>
      <c r="F187" s="63"/>
      <c r="G187" s="75"/>
      <c r="H187" s="76"/>
    </row>
    <row r="188" spans="1:8" ht="19.899999999999999" hidden="1" customHeight="1" x14ac:dyDescent="0.25">
      <c r="A188" s="63"/>
      <c r="B188" s="90"/>
      <c r="C188" s="91"/>
      <c r="D188" s="91"/>
      <c r="E188" s="92"/>
      <c r="F188" s="63"/>
      <c r="G188" s="75"/>
      <c r="H188" s="76"/>
    </row>
    <row r="189" spans="1:8" ht="16.5" hidden="1" thickBot="1" x14ac:dyDescent="0.3">
      <c r="A189" s="47"/>
      <c r="B189" s="93"/>
      <c r="C189" s="94"/>
      <c r="D189" s="94"/>
      <c r="E189" s="95"/>
      <c r="F189" s="47"/>
      <c r="G189" s="54"/>
      <c r="H189" s="55"/>
    </row>
    <row r="190" spans="1:8" ht="38.450000000000003" hidden="1" customHeight="1" x14ac:dyDescent="0.25">
      <c r="A190" s="46" t="s">
        <v>208</v>
      </c>
      <c r="B190" s="48" t="s">
        <v>102</v>
      </c>
      <c r="C190" s="1" t="s">
        <v>37</v>
      </c>
      <c r="D190" s="1" t="s">
        <v>38</v>
      </c>
      <c r="E190" s="61"/>
      <c r="F190" s="1" t="str">
        <f>"11.2.1"</f>
        <v>11.2.1</v>
      </c>
      <c r="G190" s="52" t="s">
        <v>99</v>
      </c>
      <c r="H190" s="53"/>
    </row>
    <row r="191" spans="1:8" ht="39" hidden="1" customHeight="1" thickBot="1" x14ac:dyDescent="0.3">
      <c r="A191" s="47"/>
      <c r="B191" s="49"/>
      <c r="C191" s="4"/>
      <c r="D191" s="4"/>
      <c r="E191" s="80"/>
      <c r="F191" s="13" t="s">
        <v>103</v>
      </c>
      <c r="G191" s="54"/>
      <c r="H191" s="55"/>
    </row>
    <row r="192" spans="1:8" ht="16.5" hidden="1" thickBot="1" x14ac:dyDescent="0.3">
      <c r="A192" s="5" t="s">
        <v>209</v>
      </c>
      <c r="B192" s="57" t="s">
        <v>45</v>
      </c>
      <c r="C192" s="58"/>
      <c r="D192" s="58"/>
      <c r="E192" s="58"/>
      <c r="F192" s="58"/>
      <c r="G192" s="58"/>
      <c r="H192" s="59"/>
    </row>
    <row r="193" spans="1:8" ht="16.5" hidden="1" thickBot="1" x14ac:dyDescent="0.3"/>
    <row r="194" spans="1:8" ht="16.5" hidden="1" customHeight="1" thickBot="1" x14ac:dyDescent="0.3">
      <c r="A194" s="9">
        <v>12</v>
      </c>
      <c r="B194" s="43" t="s">
        <v>18</v>
      </c>
      <c r="C194" s="44"/>
      <c r="D194" s="44"/>
      <c r="E194" s="44"/>
      <c r="F194" s="44"/>
      <c r="G194" s="44"/>
      <c r="H194" s="45"/>
    </row>
    <row r="195" spans="1:8" hidden="1" x14ac:dyDescent="0.25">
      <c r="A195" s="48" t="s">
        <v>210</v>
      </c>
      <c r="B195" s="48" t="s">
        <v>54</v>
      </c>
      <c r="C195" s="1" t="s">
        <v>37</v>
      </c>
      <c r="D195" s="1" t="s">
        <v>38</v>
      </c>
      <c r="E195" s="2" t="s">
        <v>72</v>
      </c>
      <c r="F195" s="46" t="str">
        <f>"12.1"</f>
        <v>12.1</v>
      </c>
      <c r="G195" s="52" t="s">
        <v>39</v>
      </c>
      <c r="H195" s="53"/>
    </row>
    <row r="196" spans="1:8" ht="16.5" hidden="1" thickBot="1" x14ac:dyDescent="0.3">
      <c r="A196" s="49"/>
      <c r="B196" s="49"/>
      <c r="C196" s="4"/>
      <c r="D196" s="4"/>
      <c r="E196" s="4"/>
      <c r="F196" s="47"/>
      <c r="G196" s="54"/>
      <c r="H196" s="55"/>
    </row>
    <row r="197" spans="1:8" ht="30.75" hidden="1" customHeight="1" x14ac:dyDescent="0.25">
      <c r="A197" s="48" t="s">
        <v>211</v>
      </c>
      <c r="B197" s="48" t="s">
        <v>49</v>
      </c>
      <c r="C197" s="1" t="s">
        <v>37</v>
      </c>
      <c r="D197" s="1" t="s">
        <v>38</v>
      </c>
      <c r="E197" s="2" t="s">
        <v>72</v>
      </c>
      <c r="F197" s="46" t="str">
        <f>"12.2"</f>
        <v>12.2</v>
      </c>
      <c r="G197" s="52" t="s">
        <v>39</v>
      </c>
      <c r="H197" s="53"/>
    </row>
    <row r="198" spans="1:8" ht="16.5" hidden="1" thickBot="1" x14ac:dyDescent="0.3">
      <c r="A198" s="49"/>
      <c r="B198" s="49"/>
      <c r="C198" s="4"/>
      <c r="D198" s="4"/>
      <c r="E198" s="4"/>
      <c r="F198" s="47"/>
      <c r="G198" s="54"/>
      <c r="H198" s="55"/>
    </row>
    <row r="199" spans="1:8" ht="10.9" hidden="1" customHeight="1" x14ac:dyDescent="0.25">
      <c r="A199" s="48" t="s">
        <v>212</v>
      </c>
      <c r="B199" s="48" t="s">
        <v>104</v>
      </c>
      <c r="C199" s="46" t="s">
        <v>37</v>
      </c>
      <c r="D199" s="46" t="s">
        <v>38</v>
      </c>
      <c r="E199" s="61"/>
      <c r="F199" s="46" t="str">
        <f>"12.3.1 12.3.Х"</f>
        <v>12.3.1 12.3.Х</v>
      </c>
      <c r="G199" s="52" t="s">
        <v>85</v>
      </c>
      <c r="H199" s="53"/>
    </row>
    <row r="200" spans="1:8" ht="13.15" hidden="1" customHeight="1" x14ac:dyDescent="0.25">
      <c r="A200" s="60"/>
      <c r="B200" s="60"/>
      <c r="C200" s="63"/>
      <c r="D200" s="63"/>
      <c r="E200" s="62"/>
      <c r="F200" s="63"/>
      <c r="G200" s="75"/>
      <c r="H200" s="76"/>
    </row>
    <row r="201" spans="1:8" ht="22.15" hidden="1" customHeight="1" thickBot="1" x14ac:dyDescent="0.3">
      <c r="A201" s="49"/>
      <c r="B201" s="49"/>
      <c r="C201" s="4"/>
      <c r="D201" s="4"/>
      <c r="E201" s="80"/>
      <c r="F201" s="47"/>
      <c r="G201" s="54"/>
      <c r="H201" s="55"/>
    </row>
    <row r="202" spans="1:8" hidden="1" x14ac:dyDescent="0.25">
      <c r="A202" s="48" t="s">
        <v>213</v>
      </c>
      <c r="B202" s="64" t="s">
        <v>63</v>
      </c>
      <c r="C202" s="65"/>
      <c r="D202" s="65"/>
      <c r="E202" s="66"/>
      <c r="F202" s="46" t="str">
        <f>"12.4.1  12.4.2 12.4.3 12.4.4 12.4.5"</f>
        <v>12.4.1  12.4.2 12.4.3 12.4.4 12.4.5</v>
      </c>
      <c r="G202" s="52" t="s">
        <v>105</v>
      </c>
      <c r="H202" s="53"/>
    </row>
    <row r="203" spans="1:8" hidden="1" x14ac:dyDescent="0.25">
      <c r="A203" s="60"/>
      <c r="B203" s="67"/>
      <c r="C203" s="68"/>
      <c r="D203" s="68"/>
      <c r="E203" s="69"/>
      <c r="F203" s="63"/>
      <c r="G203" s="75"/>
      <c r="H203" s="76"/>
    </row>
    <row r="204" spans="1:8" hidden="1" x14ac:dyDescent="0.25">
      <c r="A204" s="60"/>
      <c r="B204" s="67"/>
      <c r="C204" s="68"/>
      <c r="D204" s="68"/>
      <c r="E204" s="69"/>
      <c r="F204" s="63"/>
      <c r="G204" s="75"/>
      <c r="H204" s="76"/>
    </row>
    <row r="205" spans="1:8" hidden="1" x14ac:dyDescent="0.25">
      <c r="A205" s="60"/>
      <c r="B205" s="67"/>
      <c r="C205" s="68"/>
      <c r="D205" s="68"/>
      <c r="E205" s="69"/>
      <c r="F205" s="63"/>
      <c r="G205" s="75"/>
      <c r="H205" s="76"/>
    </row>
    <row r="206" spans="1:8" ht="16.5" hidden="1" thickBot="1" x14ac:dyDescent="0.3">
      <c r="A206" s="49"/>
      <c r="B206" s="70"/>
      <c r="C206" s="71"/>
      <c r="D206" s="71"/>
      <c r="E206" s="72"/>
      <c r="F206" s="47"/>
      <c r="G206" s="54"/>
      <c r="H206" s="55"/>
    </row>
    <row r="207" spans="1:8" ht="11.45" hidden="1" customHeight="1" x14ac:dyDescent="0.25">
      <c r="A207" s="48" t="s">
        <v>214</v>
      </c>
      <c r="B207" s="48" t="s">
        <v>104</v>
      </c>
      <c r="C207" s="46" t="s">
        <v>37</v>
      </c>
      <c r="D207" s="46" t="s">
        <v>38</v>
      </c>
      <c r="E207" s="73"/>
      <c r="F207" s="46" t="str">
        <f>"12.5.1 12.5.Х"</f>
        <v>12.5.1 12.5.Х</v>
      </c>
      <c r="G207" s="52" t="s">
        <v>85</v>
      </c>
      <c r="H207" s="53"/>
    </row>
    <row r="208" spans="1:8" ht="11.45" hidden="1" customHeight="1" x14ac:dyDescent="0.25">
      <c r="A208" s="60"/>
      <c r="B208" s="60"/>
      <c r="C208" s="63"/>
      <c r="D208" s="63"/>
      <c r="E208" s="96"/>
      <c r="F208" s="63"/>
      <c r="G208" s="75"/>
      <c r="H208" s="76"/>
    </row>
    <row r="209" spans="1:8" ht="20.45" hidden="1" customHeight="1" thickBot="1" x14ac:dyDescent="0.3">
      <c r="A209" s="49"/>
      <c r="B209" s="49"/>
      <c r="C209" s="4"/>
      <c r="D209" s="4"/>
      <c r="E209" s="74"/>
      <c r="F209" s="47"/>
      <c r="G209" s="54"/>
      <c r="H209" s="55"/>
    </row>
    <row r="210" spans="1:8" ht="16.5" hidden="1" thickBot="1" x14ac:dyDescent="0.3">
      <c r="A210" s="11" t="s">
        <v>215</v>
      </c>
      <c r="B210" s="57" t="s">
        <v>45</v>
      </c>
      <c r="C210" s="58"/>
      <c r="D210" s="58"/>
      <c r="E210" s="58"/>
      <c r="F210" s="58"/>
      <c r="G210" s="58"/>
      <c r="H210" s="59"/>
    </row>
    <row r="211" spans="1:8" ht="16.5" hidden="1" thickBot="1" x14ac:dyDescent="0.3"/>
    <row r="212" spans="1:8" ht="31.5" hidden="1" customHeight="1" thickBot="1" x14ac:dyDescent="0.3">
      <c r="A212" s="9">
        <v>13</v>
      </c>
      <c r="B212" s="43" t="s">
        <v>19</v>
      </c>
      <c r="C212" s="44"/>
      <c r="D212" s="44"/>
      <c r="E212" s="44"/>
      <c r="F212" s="44"/>
      <c r="G212" s="44"/>
      <c r="H212" s="45"/>
    </row>
    <row r="213" spans="1:8" ht="46.5" hidden="1" customHeight="1" x14ac:dyDescent="0.25">
      <c r="A213" s="48" t="s">
        <v>216</v>
      </c>
      <c r="B213" s="81" t="s">
        <v>106</v>
      </c>
      <c r="C213" s="82"/>
      <c r="D213" s="82"/>
      <c r="E213" s="83"/>
      <c r="F213" s="46" t="str">
        <f>"13.1.1 13.1.Х"</f>
        <v>13.1.1 13.1.Х</v>
      </c>
      <c r="G213" s="52" t="s">
        <v>107</v>
      </c>
      <c r="H213" s="53"/>
    </row>
    <row r="214" spans="1:8" ht="16.5" hidden="1" thickBot="1" x14ac:dyDescent="0.3">
      <c r="A214" s="49"/>
      <c r="B214" s="84"/>
      <c r="C214" s="85"/>
      <c r="D214" s="85"/>
      <c r="E214" s="86"/>
      <c r="F214" s="47"/>
      <c r="G214" s="54"/>
      <c r="H214" s="55"/>
    </row>
    <row r="215" spans="1:8" ht="8.4499999999999993" hidden="1" customHeight="1" x14ac:dyDescent="0.25">
      <c r="A215" s="48" t="s">
        <v>217</v>
      </c>
      <c r="B215" s="48" t="s">
        <v>104</v>
      </c>
      <c r="C215" s="46" t="s">
        <v>37</v>
      </c>
      <c r="D215" s="46" t="s">
        <v>38</v>
      </c>
      <c r="E215" s="61"/>
      <c r="F215" s="46" t="str">
        <f>"13.2.1 13.2.Х"</f>
        <v>13.2.1 13.2.Х</v>
      </c>
      <c r="G215" s="52" t="s">
        <v>85</v>
      </c>
      <c r="H215" s="53"/>
    </row>
    <row r="216" spans="1:8" ht="13.15" hidden="1" customHeight="1" x14ac:dyDescent="0.25">
      <c r="A216" s="60"/>
      <c r="B216" s="60"/>
      <c r="C216" s="63"/>
      <c r="D216" s="63"/>
      <c r="E216" s="62"/>
      <c r="F216" s="63"/>
      <c r="G216" s="75"/>
      <c r="H216" s="76"/>
    </row>
    <row r="217" spans="1:8" ht="21" hidden="1" customHeight="1" thickBot="1" x14ac:dyDescent="0.3">
      <c r="A217" s="49"/>
      <c r="B217" s="49"/>
      <c r="C217" s="4"/>
      <c r="D217" s="4"/>
      <c r="E217" s="80"/>
      <c r="F217" s="47"/>
      <c r="G217" s="54"/>
      <c r="H217" s="55"/>
    </row>
    <row r="218" spans="1:8" ht="16.5" hidden="1" thickBot="1" x14ac:dyDescent="0.3">
      <c r="A218" s="22" t="s">
        <v>218</v>
      </c>
      <c r="B218" s="57" t="s">
        <v>45</v>
      </c>
      <c r="C218" s="58"/>
      <c r="D218" s="58"/>
      <c r="E218" s="58"/>
      <c r="F218" s="58"/>
      <c r="G218" s="58"/>
      <c r="H218" s="59"/>
    </row>
    <row r="219" spans="1:8" ht="16.5" hidden="1" thickBot="1" x14ac:dyDescent="0.3"/>
    <row r="220" spans="1:8" ht="47.25" hidden="1" customHeight="1" thickBot="1" x14ac:dyDescent="0.3">
      <c r="A220" s="10">
        <v>14</v>
      </c>
      <c r="B220" s="43" t="s">
        <v>20</v>
      </c>
      <c r="C220" s="44"/>
      <c r="D220" s="44"/>
      <c r="E220" s="44"/>
      <c r="F220" s="44"/>
      <c r="G220" s="44"/>
      <c r="H220" s="45"/>
    </row>
    <row r="221" spans="1:8" ht="46.5" hidden="1" customHeight="1" x14ac:dyDescent="0.25">
      <c r="A221" s="48" t="s">
        <v>219</v>
      </c>
      <c r="B221" s="64" t="s">
        <v>108</v>
      </c>
      <c r="C221" s="65"/>
      <c r="D221" s="65"/>
      <c r="E221" s="66"/>
      <c r="F221" s="46" t="str">
        <f>"14.1.1 14.1.Х"</f>
        <v>14.1.1 14.1.Х</v>
      </c>
      <c r="G221" s="52" t="s">
        <v>109</v>
      </c>
      <c r="H221" s="53"/>
    </row>
    <row r="222" spans="1:8" ht="16.5" hidden="1" thickBot="1" x14ac:dyDescent="0.3">
      <c r="A222" s="49"/>
      <c r="B222" s="70"/>
      <c r="C222" s="71"/>
      <c r="D222" s="71"/>
      <c r="E222" s="72"/>
      <c r="F222" s="47"/>
      <c r="G222" s="54"/>
      <c r="H222" s="55"/>
    </row>
    <row r="223" spans="1:8" ht="13.15" hidden="1" customHeight="1" x14ac:dyDescent="0.25">
      <c r="A223" s="48" t="s">
        <v>220</v>
      </c>
      <c r="B223" s="48" t="s">
        <v>104</v>
      </c>
      <c r="C223" s="46" t="s">
        <v>37</v>
      </c>
      <c r="D223" s="46" t="s">
        <v>38</v>
      </c>
      <c r="E223" s="73"/>
      <c r="F223" s="46" t="str">
        <f>"14.2.1 14.2.Х"</f>
        <v>14.2.1 14.2.Х</v>
      </c>
      <c r="G223" s="52" t="s">
        <v>85</v>
      </c>
      <c r="H223" s="53"/>
    </row>
    <row r="224" spans="1:8" ht="11.45" hidden="1" customHeight="1" x14ac:dyDescent="0.25">
      <c r="A224" s="60"/>
      <c r="B224" s="60"/>
      <c r="C224" s="63"/>
      <c r="D224" s="63"/>
      <c r="E224" s="96"/>
      <c r="F224" s="63"/>
      <c r="G224" s="75"/>
      <c r="H224" s="76"/>
    </row>
    <row r="225" spans="1:8" ht="20.45" hidden="1" customHeight="1" thickBot="1" x14ac:dyDescent="0.3">
      <c r="A225" s="49"/>
      <c r="B225" s="49"/>
      <c r="C225" s="4"/>
      <c r="D225" s="4"/>
      <c r="E225" s="74"/>
      <c r="F225" s="47"/>
      <c r="G225" s="54"/>
      <c r="H225" s="55"/>
    </row>
    <row r="226" spans="1:8" ht="16.5" hidden="1" thickBot="1" x14ac:dyDescent="0.3">
      <c r="A226" s="22" t="s">
        <v>221</v>
      </c>
      <c r="B226" s="57" t="s">
        <v>110</v>
      </c>
      <c r="C226" s="58"/>
      <c r="D226" s="58"/>
      <c r="E226" s="58"/>
      <c r="F226" s="58"/>
      <c r="G226" s="58"/>
      <c r="H226" s="59"/>
    </row>
    <row r="227" spans="1:8" ht="16.5" hidden="1" thickBot="1" x14ac:dyDescent="0.3"/>
    <row r="228" spans="1:8" ht="47.45" hidden="1" customHeight="1" thickBot="1" x14ac:dyDescent="0.3">
      <c r="A228" s="9">
        <v>15</v>
      </c>
      <c r="B228" s="43" t="s">
        <v>21</v>
      </c>
      <c r="C228" s="44"/>
      <c r="D228" s="44"/>
      <c r="E228" s="44"/>
      <c r="F228" s="44"/>
      <c r="G228" s="44"/>
      <c r="H228" s="45"/>
    </row>
    <row r="229" spans="1:8" hidden="1" x14ac:dyDescent="0.25">
      <c r="A229" s="48" t="s">
        <v>222</v>
      </c>
      <c r="B229" s="64" t="s">
        <v>111</v>
      </c>
      <c r="C229" s="65"/>
      <c r="D229" s="65"/>
      <c r="E229" s="66"/>
      <c r="F229" s="46" t="str">
        <f>"15.1.1 15.1.2 15.1.3 15.1.4 15.1.5"</f>
        <v>15.1.1 15.1.2 15.1.3 15.1.4 15.1.5</v>
      </c>
      <c r="G229" s="52" t="s">
        <v>105</v>
      </c>
      <c r="H229" s="53"/>
    </row>
    <row r="230" spans="1:8" hidden="1" x14ac:dyDescent="0.25">
      <c r="A230" s="60"/>
      <c r="B230" s="67"/>
      <c r="C230" s="68"/>
      <c r="D230" s="68"/>
      <c r="E230" s="69"/>
      <c r="F230" s="63"/>
      <c r="G230" s="75"/>
      <c r="H230" s="76"/>
    </row>
    <row r="231" spans="1:8" hidden="1" x14ac:dyDescent="0.25">
      <c r="A231" s="60"/>
      <c r="B231" s="67"/>
      <c r="C231" s="68"/>
      <c r="D231" s="68"/>
      <c r="E231" s="69"/>
      <c r="F231" s="63"/>
      <c r="G231" s="75"/>
      <c r="H231" s="76"/>
    </row>
    <row r="232" spans="1:8" hidden="1" x14ac:dyDescent="0.25">
      <c r="A232" s="60"/>
      <c r="B232" s="67"/>
      <c r="C232" s="68"/>
      <c r="D232" s="68"/>
      <c r="E232" s="69"/>
      <c r="F232" s="63"/>
      <c r="G232" s="75"/>
      <c r="H232" s="76"/>
    </row>
    <row r="233" spans="1:8" ht="16.5" hidden="1" thickBot="1" x14ac:dyDescent="0.3">
      <c r="A233" s="49"/>
      <c r="B233" s="70"/>
      <c r="C233" s="71"/>
      <c r="D233" s="71"/>
      <c r="E233" s="72"/>
      <c r="F233" s="47"/>
      <c r="G233" s="54"/>
      <c r="H233" s="55"/>
    </row>
    <row r="234" spans="1:8" hidden="1" x14ac:dyDescent="0.25">
      <c r="A234" s="48" t="s">
        <v>223</v>
      </c>
      <c r="B234" s="64" t="s">
        <v>112</v>
      </c>
      <c r="C234" s="65"/>
      <c r="D234" s="65"/>
      <c r="E234" s="66"/>
      <c r="F234" s="46" t="str">
        <f>"15.2.1 15.2.2 15.2.3 15.2.4 15.2.5"</f>
        <v>15.2.1 15.2.2 15.2.3 15.2.4 15.2.5</v>
      </c>
      <c r="G234" s="52" t="s">
        <v>113</v>
      </c>
      <c r="H234" s="53"/>
    </row>
    <row r="235" spans="1:8" hidden="1" x14ac:dyDescent="0.25">
      <c r="A235" s="60"/>
      <c r="B235" s="67"/>
      <c r="C235" s="68"/>
      <c r="D235" s="68"/>
      <c r="E235" s="69"/>
      <c r="F235" s="63"/>
      <c r="G235" s="75"/>
      <c r="H235" s="76"/>
    </row>
    <row r="236" spans="1:8" hidden="1" x14ac:dyDescent="0.25">
      <c r="A236" s="60"/>
      <c r="B236" s="67"/>
      <c r="C236" s="68"/>
      <c r="D236" s="68"/>
      <c r="E236" s="69"/>
      <c r="F236" s="63"/>
      <c r="G236" s="75"/>
      <c r="H236" s="76"/>
    </row>
    <row r="237" spans="1:8" hidden="1" x14ac:dyDescent="0.25">
      <c r="A237" s="60"/>
      <c r="B237" s="67"/>
      <c r="C237" s="68"/>
      <c r="D237" s="68"/>
      <c r="E237" s="69"/>
      <c r="F237" s="63"/>
      <c r="G237" s="75"/>
      <c r="H237" s="76"/>
    </row>
    <row r="238" spans="1:8" ht="16.5" hidden="1" thickBot="1" x14ac:dyDescent="0.3">
      <c r="A238" s="49"/>
      <c r="B238" s="70"/>
      <c r="C238" s="71"/>
      <c r="D238" s="71"/>
      <c r="E238" s="72"/>
      <c r="F238" s="47"/>
      <c r="G238" s="54"/>
      <c r="H238" s="55"/>
    </row>
    <row r="239" spans="1:8" ht="13.9" hidden="1" customHeight="1" x14ac:dyDescent="0.25">
      <c r="A239" s="48" t="s">
        <v>224</v>
      </c>
      <c r="B239" s="48" t="s">
        <v>104</v>
      </c>
      <c r="C239" s="46" t="s">
        <v>37</v>
      </c>
      <c r="D239" s="46" t="s">
        <v>38</v>
      </c>
      <c r="E239" s="73"/>
      <c r="F239" s="46" t="str">
        <f>"15.3.1 15.3.Х"</f>
        <v>15.3.1 15.3.Х</v>
      </c>
      <c r="G239" s="52" t="s">
        <v>85</v>
      </c>
      <c r="H239" s="53"/>
    </row>
    <row r="240" spans="1:8" ht="10.9" hidden="1" customHeight="1" x14ac:dyDescent="0.25">
      <c r="A240" s="60"/>
      <c r="B240" s="60"/>
      <c r="C240" s="63"/>
      <c r="D240" s="63"/>
      <c r="E240" s="96"/>
      <c r="F240" s="63"/>
      <c r="G240" s="75"/>
      <c r="H240" s="76"/>
    </row>
    <row r="241" spans="1:8" ht="19.149999999999999" hidden="1" customHeight="1" thickBot="1" x14ac:dyDescent="0.3">
      <c r="A241" s="49"/>
      <c r="B241" s="49"/>
      <c r="C241" s="4"/>
      <c r="D241" s="4"/>
      <c r="E241" s="74"/>
      <c r="F241" s="47"/>
      <c r="G241" s="54"/>
      <c r="H241" s="55"/>
    </row>
    <row r="242" spans="1:8" ht="16.5" hidden="1" thickBot="1" x14ac:dyDescent="0.3">
      <c r="A242" s="11" t="s">
        <v>225</v>
      </c>
      <c r="B242" s="57" t="s">
        <v>45</v>
      </c>
      <c r="C242" s="58"/>
      <c r="D242" s="58"/>
      <c r="E242" s="58"/>
      <c r="F242" s="58"/>
      <c r="G242" s="58"/>
      <c r="H242" s="59"/>
    </row>
    <row r="243" spans="1:8" ht="16.5" hidden="1" thickBot="1" x14ac:dyDescent="0.3"/>
    <row r="244" spans="1:8" ht="31.5" hidden="1" customHeight="1" thickBot="1" x14ac:dyDescent="0.3">
      <c r="A244" s="9">
        <v>16</v>
      </c>
      <c r="B244" s="43" t="s">
        <v>22</v>
      </c>
      <c r="C244" s="44"/>
      <c r="D244" s="44"/>
      <c r="E244" s="44"/>
      <c r="F244" s="44"/>
      <c r="G244" s="44"/>
      <c r="H244" s="45"/>
    </row>
    <row r="245" spans="1:8" ht="46.5" hidden="1" customHeight="1" x14ac:dyDescent="0.25">
      <c r="A245" s="46" t="s">
        <v>226</v>
      </c>
      <c r="B245" s="64" t="s">
        <v>114</v>
      </c>
      <c r="C245" s="65"/>
      <c r="D245" s="65"/>
      <c r="E245" s="66"/>
      <c r="F245" s="46" t="str">
        <f>"16.1.1 16.1.Х"</f>
        <v>16.1.1 16.1.Х</v>
      </c>
      <c r="G245" s="52" t="s">
        <v>107</v>
      </c>
      <c r="H245" s="53"/>
    </row>
    <row r="246" spans="1:8" ht="16.5" hidden="1" thickBot="1" x14ac:dyDescent="0.3">
      <c r="A246" s="47"/>
      <c r="B246" s="70"/>
      <c r="C246" s="71"/>
      <c r="D246" s="71"/>
      <c r="E246" s="72"/>
      <c r="F246" s="47"/>
      <c r="G246" s="54"/>
      <c r="H246" s="55"/>
    </row>
    <row r="247" spans="1:8" ht="24" hidden="1" customHeight="1" x14ac:dyDescent="0.25">
      <c r="A247" s="46" t="s">
        <v>227</v>
      </c>
      <c r="B247" s="48" t="s">
        <v>104</v>
      </c>
      <c r="C247" s="1" t="s">
        <v>37</v>
      </c>
      <c r="D247" s="1" t="s">
        <v>38</v>
      </c>
      <c r="E247" s="73"/>
      <c r="F247" s="46" t="str">
        <f>"16.2.1 16.2.Х"</f>
        <v>16.2.1 16.2.Х</v>
      </c>
      <c r="G247" s="52" t="s">
        <v>85</v>
      </c>
      <c r="H247" s="53"/>
    </row>
    <row r="248" spans="1:8" ht="22.15" hidden="1" customHeight="1" thickBot="1" x14ac:dyDescent="0.3">
      <c r="A248" s="47"/>
      <c r="B248" s="49"/>
      <c r="C248" s="4"/>
      <c r="D248" s="4"/>
      <c r="E248" s="74"/>
      <c r="F248" s="47"/>
      <c r="G248" s="54"/>
      <c r="H248" s="55"/>
    </row>
    <row r="249" spans="1:8" ht="16.5" hidden="1" thickBot="1" x14ac:dyDescent="0.3">
      <c r="A249" s="12" t="s">
        <v>228</v>
      </c>
      <c r="B249" s="57" t="s">
        <v>110</v>
      </c>
      <c r="C249" s="58"/>
      <c r="D249" s="58"/>
      <c r="E249" s="58"/>
      <c r="F249" s="58"/>
      <c r="G249" s="58"/>
      <c r="H249" s="59"/>
    </row>
    <row r="250" spans="1:8" ht="16.5" hidden="1" thickBot="1" x14ac:dyDescent="0.3"/>
    <row r="251" spans="1:8" ht="33" hidden="1" customHeight="1" thickBot="1" x14ac:dyDescent="0.3">
      <c r="A251" s="9">
        <v>17</v>
      </c>
      <c r="B251" s="43" t="s">
        <v>23</v>
      </c>
      <c r="C251" s="44"/>
      <c r="D251" s="44"/>
      <c r="E251" s="44"/>
      <c r="F251" s="44"/>
      <c r="G251" s="44"/>
      <c r="H251" s="45"/>
    </row>
    <row r="252" spans="1:8" ht="55.9" hidden="1" customHeight="1" x14ac:dyDescent="0.25">
      <c r="A252" s="46" t="s">
        <v>229</v>
      </c>
      <c r="B252" s="48" t="s">
        <v>115</v>
      </c>
      <c r="C252" s="15" t="s">
        <v>37</v>
      </c>
      <c r="D252" s="15" t="s">
        <v>38</v>
      </c>
      <c r="E252" s="23" t="s">
        <v>72</v>
      </c>
      <c r="F252" s="46" t="str">
        <f>"17.1.1 17.1.Х"</f>
        <v>17.1.1 17.1.Х</v>
      </c>
      <c r="G252" s="52" t="s">
        <v>116</v>
      </c>
      <c r="H252" s="53"/>
    </row>
    <row r="253" spans="1:8" ht="36" hidden="1" customHeight="1" thickBot="1" x14ac:dyDescent="0.3">
      <c r="A253" s="47"/>
      <c r="B253" s="49"/>
      <c r="C253" s="4"/>
      <c r="D253" s="4"/>
      <c r="E253" s="4"/>
      <c r="F253" s="47"/>
      <c r="G253" s="54"/>
      <c r="H253" s="55"/>
    </row>
    <row r="254" spans="1:8" ht="46.9" hidden="1" customHeight="1" x14ac:dyDescent="0.25">
      <c r="A254" s="46" t="s">
        <v>230</v>
      </c>
      <c r="B254" s="48" t="s">
        <v>117</v>
      </c>
      <c r="C254" s="15" t="s">
        <v>37</v>
      </c>
      <c r="D254" s="15" t="s">
        <v>38</v>
      </c>
      <c r="E254" s="23" t="s">
        <v>72</v>
      </c>
      <c r="F254" s="46" t="str">
        <f>"17.2.1 17.2.Х"</f>
        <v>17.2.1 17.2.Х</v>
      </c>
      <c r="G254" s="52" t="s">
        <v>118</v>
      </c>
      <c r="H254" s="53"/>
    </row>
    <row r="255" spans="1:8" ht="43.15" hidden="1" customHeight="1" thickBot="1" x14ac:dyDescent="0.3">
      <c r="A255" s="47"/>
      <c r="B255" s="49"/>
      <c r="C255" s="4"/>
      <c r="D255" s="4"/>
      <c r="E255" s="4"/>
      <c r="F255" s="47"/>
      <c r="G255" s="54"/>
      <c r="H255" s="55"/>
    </row>
    <row r="256" spans="1:8" ht="22.9" hidden="1" customHeight="1" x14ac:dyDescent="0.25">
      <c r="A256" s="46" t="s">
        <v>231</v>
      </c>
      <c r="B256" s="48" t="s">
        <v>83</v>
      </c>
      <c r="C256" s="1" t="s">
        <v>37</v>
      </c>
      <c r="D256" s="1" t="s">
        <v>38</v>
      </c>
      <c r="E256" s="61"/>
      <c r="F256" s="46" t="str">
        <f>"17.3.1 17.3.Х"</f>
        <v>17.3.1 17.3.Х</v>
      </c>
      <c r="G256" s="52" t="s">
        <v>85</v>
      </c>
      <c r="H256" s="53"/>
    </row>
    <row r="257" spans="1:8" ht="22.15" hidden="1" customHeight="1" thickBot="1" x14ac:dyDescent="0.3">
      <c r="A257" s="47"/>
      <c r="B257" s="49"/>
      <c r="C257" s="4"/>
      <c r="D257" s="4"/>
      <c r="E257" s="80"/>
      <c r="F257" s="47"/>
      <c r="G257" s="54"/>
      <c r="H257" s="55"/>
    </row>
    <row r="258" spans="1:8" ht="16.5" hidden="1" thickBot="1" x14ac:dyDescent="0.3">
      <c r="A258" s="8" t="s">
        <v>232</v>
      </c>
      <c r="B258" s="57" t="s">
        <v>45</v>
      </c>
      <c r="C258" s="58"/>
      <c r="D258" s="58"/>
      <c r="E258" s="58"/>
      <c r="F258" s="58"/>
      <c r="G258" s="58"/>
      <c r="H258" s="59"/>
    </row>
    <row r="259" spans="1:8" ht="16.5" hidden="1" thickBot="1" x14ac:dyDescent="0.3"/>
    <row r="260" spans="1:8" ht="31.5" hidden="1" customHeight="1" thickBot="1" x14ac:dyDescent="0.3">
      <c r="A260" s="10">
        <v>18</v>
      </c>
      <c r="B260" s="43" t="s">
        <v>24</v>
      </c>
      <c r="C260" s="44"/>
      <c r="D260" s="44"/>
      <c r="E260" s="44"/>
      <c r="F260" s="44"/>
      <c r="G260" s="44"/>
      <c r="H260" s="45"/>
    </row>
    <row r="261" spans="1:8" ht="46.5" hidden="1" customHeight="1" x14ac:dyDescent="0.25">
      <c r="A261" s="48" t="s">
        <v>233</v>
      </c>
      <c r="B261" s="87" t="s">
        <v>119</v>
      </c>
      <c r="C261" s="88"/>
      <c r="D261" s="88"/>
      <c r="E261" s="89"/>
      <c r="F261" s="46" t="str">
        <f>"18.1.1 18.1.Х"</f>
        <v>18.1.1 18.1.Х</v>
      </c>
      <c r="G261" s="52" t="s">
        <v>107</v>
      </c>
      <c r="H261" s="53"/>
    </row>
    <row r="262" spans="1:8" ht="16.5" hidden="1" thickBot="1" x14ac:dyDescent="0.3">
      <c r="A262" s="49"/>
      <c r="B262" s="93"/>
      <c r="C262" s="94"/>
      <c r="D262" s="94"/>
      <c r="E262" s="95"/>
      <c r="F262" s="47"/>
      <c r="G262" s="54"/>
      <c r="H262" s="55"/>
    </row>
    <row r="263" spans="1:8" ht="24" hidden="1" customHeight="1" x14ac:dyDescent="0.25">
      <c r="A263" s="48" t="s">
        <v>234</v>
      </c>
      <c r="B263" s="48" t="s">
        <v>104</v>
      </c>
      <c r="C263" s="1" t="s">
        <v>37</v>
      </c>
      <c r="D263" s="1" t="s">
        <v>38</v>
      </c>
      <c r="E263" s="73"/>
      <c r="F263" s="46" t="str">
        <f>"18.2.1 18.2.Х"</f>
        <v>18.2.1 18.2.Х</v>
      </c>
      <c r="G263" s="52" t="s">
        <v>85</v>
      </c>
      <c r="H263" s="53"/>
    </row>
    <row r="264" spans="1:8" ht="19.899999999999999" hidden="1" customHeight="1" thickBot="1" x14ac:dyDescent="0.3">
      <c r="A264" s="49"/>
      <c r="B264" s="49"/>
      <c r="C264" s="4"/>
      <c r="D264" s="4"/>
      <c r="E264" s="74"/>
      <c r="F264" s="47"/>
      <c r="G264" s="54"/>
      <c r="H264" s="55"/>
    </row>
    <row r="265" spans="1:8" ht="16.5" hidden="1" thickBot="1" x14ac:dyDescent="0.3">
      <c r="A265" s="11" t="s">
        <v>235</v>
      </c>
      <c r="B265" s="57" t="s">
        <v>45</v>
      </c>
      <c r="C265" s="58"/>
      <c r="D265" s="58"/>
      <c r="E265" s="58"/>
      <c r="F265" s="58"/>
      <c r="G265" s="58"/>
      <c r="H265" s="59"/>
    </row>
    <row r="266" spans="1:8" ht="16.5" hidden="1" thickBot="1" x14ac:dyDescent="0.3"/>
    <row r="267" spans="1:8" ht="31.5" hidden="1" customHeight="1" thickBot="1" x14ac:dyDescent="0.3">
      <c r="A267" s="10">
        <v>19</v>
      </c>
      <c r="B267" s="43" t="s">
        <v>120</v>
      </c>
      <c r="C267" s="44"/>
      <c r="D267" s="44"/>
      <c r="E267" s="44"/>
      <c r="F267" s="44"/>
      <c r="G267" s="44"/>
      <c r="H267" s="45"/>
    </row>
    <row r="268" spans="1:8" ht="46.5" hidden="1" customHeight="1" x14ac:dyDescent="0.25">
      <c r="A268" s="97" t="s">
        <v>236</v>
      </c>
      <c r="B268" s="64" t="s">
        <v>91</v>
      </c>
      <c r="C268" s="65"/>
      <c r="D268" s="65"/>
      <c r="E268" s="66"/>
      <c r="F268" s="46" t="str">
        <f>"19.1.1 19.1.Х"</f>
        <v>19.1.1 19.1.Х</v>
      </c>
      <c r="G268" s="52" t="s">
        <v>109</v>
      </c>
      <c r="H268" s="53"/>
    </row>
    <row r="269" spans="1:8" ht="16.5" hidden="1" thickBot="1" x14ac:dyDescent="0.3">
      <c r="A269" s="98"/>
      <c r="B269" s="70"/>
      <c r="C269" s="71"/>
      <c r="D269" s="71"/>
      <c r="E269" s="72"/>
      <c r="F269" s="47"/>
      <c r="G269" s="54"/>
      <c r="H269" s="55"/>
    </row>
    <row r="270" spans="1:8" ht="46.5" hidden="1" customHeight="1" x14ac:dyDescent="0.25">
      <c r="A270" s="97" t="s">
        <v>237</v>
      </c>
      <c r="B270" s="64" t="s">
        <v>94</v>
      </c>
      <c r="C270" s="65"/>
      <c r="D270" s="65"/>
      <c r="E270" s="66"/>
      <c r="F270" s="103" t="str">
        <f>"19.2.1 19.2.Х"</f>
        <v>19.2.1 19.2.Х</v>
      </c>
      <c r="G270" s="99" t="s">
        <v>109</v>
      </c>
      <c r="H270" s="100"/>
    </row>
    <row r="271" spans="1:8" ht="16.5" hidden="1" thickBot="1" x14ac:dyDescent="0.3">
      <c r="A271" s="98"/>
      <c r="B271" s="70"/>
      <c r="C271" s="71"/>
      <c r="D271" s="71"/>
      <c r="E271" s="72"/>
      <c r="F271" s="51"/>
      <c r="G271" s="101"/>
      <c r="H271" s="102"/>
    </row>
    <row r="272" spans="1:8" ht="42.6" hidden="1" customHeight="1" x14ac:dyDescent="0.25">
      <c r="A272" s="97" t="s">
        <v>238</v>
      </c>
      <c r="B272" s="48" t="s">
        <v>121</v>
      </c>
      <c r="C272" s="1" t="s">
        <v>37</v>
      </c>
      <c r="D272" s="1" t="s">
        <v>38</v>
      </c>
      <c r="E272" s="103"/>
      <c r="F272" s="103" t="str">
        <f>"19.3.1 19.3.Х"</f>
        <v>19.3.1 19.3.Х</v>
      </c>
      <c r="G272" s="99" t="s">
        <v>99</v>
      </c>
      <c r="H272" s="100"/>
    </row>
    <row r="273" spans="1:8" ht="33" hidden="1" customHeight="1" thickBot="1" x14ac:dyDescent="0.3">
      <c r="A273" s="98"/>
      <c r="B273" s="49"/>
      <c r="C273" s="4"/>
      <c r="D273" s="4"/>
      <c r="E273" s="51"/>
      <c r="F273" s="51"/>
      <c r="G273" s="101"/>
      <c r="H273" s="102"/>
    </row>
    <row r="274" spans="1:8" ht="16.5" hidden="1" thickBot="1" x14ac:dyDescent="0.3">
      <c r="A274" s="12" t="s">
        <v>239</v>
      </c>
      <c r="B274" s="57" t="s">
        <v>110</v>
      </c>
      <c r="C274" s="58"/>
      <c r="D274" s="58"/>
      <c r="E274" s="58"/>
      <c r="F274" s="58"/>
      <c r="G274" s="58"/>
      <c r="H274" s="59"/>
    </row>
    <row r="275" spans="1:8" ht="16.5" hidden="1" thickBot="1" x14ac:dyDescent="0.3"/>
    <row r="276" spans="1:8" ht="31.5" hidden="1" customHeight="1" thickBot="1" x14ac:dyDescent="0.3">
      <c r="A276" s="9">
        <v>20</v>
      </c>
      <c r="B276" s="43" t="s">
        <v>26</v>
      </c>
      <c r="C276" s="44"/>
      <c r="D276" s="44"/>
      <c r="E276" s="44"/>
      <c r="F276" s="44"/>
      <c r="G276" s="44"/>
      <c r="H276" s="45"/>
    </row>
    <row r="277" spans="1:8" ht="46.5" hidden="1" customHeight="1" x14ac:dyDescent="0.25">
      <c r="A277" s="46" t="s">
        <v>240</v>
      </c>
      <c r="B277" s="64" t="s">
        <v>106</v>
      </c>
      <c r="C277" s="65"/>
      <c r="D277" s="65"/>
      <c r="E277" s="66"/>
      <c r="F277" s="46" t="str">
        <f>"20.1.1 20.1.Х"</f>
        <v>20.1.1 20.1.Х</v>
      </c>
      <c r="G277" s="52" t="s">
        <v>122</v>
      </c>
      <c r="H277" s="53"/>
    </row>
    <row r="278" spans="1:8" ht="16.5" hidden="1" thickBot="1" x14ac:dyDescent="0.3">
      <c r="A278" s="47"/>
      <c r="B278" s="70"/>
      <c r="C278" s="71"/>
      <c r="D278" s="71"/>
      <c r="E278" s="72"/>
      <c r="F278" s="47"/>
      <c r="G278" s="54"/>
      <c r="H278" s="55"/>
    </row>
    <row r="279" spans="1:8" ht="14.45" hidden="1" customHeight="1" x14ac:dyDescent="0.25">
      <c r="A279" s="46" t="s">
        <v>241</v>
      </c>
      <c r="B279" s="48" t="s">
        <v>104</v>
      </c>
      <c r="C279" s="46" t="s">
        <v>37</v>
      </c>
      <c r="D279" s="46" t="s">
        <v>38</v>
      </c>
      <c r="E279" s="73"/>
      <c r="F279" s="46" t="str">
        <f>"20.2.1 20.2.Х"</f>
        <v>20.2.1 20.2.Х</v>
      </c>
      <c r="G279" s="52" t="s">
        <v>85</v>
      </c>
      <c r="H279" s="53"/>
    </row>
    <row r="280" spans="1:8" ht="7.9" hidden="1" customHeight="1" x14ac:dyDescent="0.25">
      <c r="A280" s="63"/>
      <c r="B280" s="60"/>
      <c r="C280" s="63"/>
      <c r="D280" s="63"/>
      <c r="E280" s="96"/>
      <c r="F280" s="63"/>
      <c r="G280" s="75"/>
      <c r="H280" s="76"/>
    </row>
    <row r="281" spans="1:8" ht="21" hidden="1" customHeight="1" thickBot="1" x14ac:dyDescent="0.3">
      <c r="A281" s="47"/>
      <c r="B281" s="49"/>
      <c r="C281" s="4"/>
      <c r="D281" s="4"/>
      <c r="E281" s="74"/>
      <c r="F281" s="47"/>
      <c r="G281" s="54"/>
      <c r="H281" s="55"/>
    </row>
    <row r="282" spans="1:8" ht="16.5" hidden="1" thickBot="1" x14ac:dyDescent="0.3">
      <c r="A282" s="12" t="s">
        <v>242</v>
      </c>
      <c r="B282" s="57" t="s">
        <v>110</v>
      </c>
      <c r="C282" s="58"/>
      <c r="D282" s="58"/>
      <c r="E282" s="58"/>
      <c r="F282" s="58"/>
      <c r="G282" s="58"/>
      <c r="H282" s="59"/>
    </row>
    <row r="283" spans="1:8" ht="16.5" hidden="1" thickBot="1" x14ac:dyDescent="0.3"/>
    <row r="284" spans="1:8" ht="15.75" hidden="1" customHeight="1" x14ac:dyDescent="0.25">
      <c r="A284" s="104">
        <v>21</v>
      </c>
      <c r="B284" s="107" t="s">
        <v>27</v>
      </c>
      <c r="C284" s="108"/>
      <c r="D284" s="108"/>
      <c r="E284" s="108"/>
      <c r="F284" s="108"/>
      <c r="G284" s="108"/>
      <c r="H284" s="109"/>
    </row>
    <row r="285" spans="1:8" ht="15.75" hidden="1" customHeight="1" x14ac:dyDescent="0.25">
      <c r="A285" s="105"/>
      <c r="B285" s="110" t="s">
        <v>123</v>
      </c>
      <c r="C285" s="111"/>
      <c r="D285" s="111"/>
      <c r="E285" s="111"/>
      <c r="F285" s="111"/>
      <c r="G285" s="111"/>
      <c r="H285" s="112"/>
    </row>
    <row r="286" spans="1:8" ht="31.5" hidden="1" customHeight="1" thickBot="1" x14ac:dyDescent="0.3">
      <c r="A286" s="106"/>
      <c r="B286" s="113" t="s">
        <v>124</v>
      </c>
      <c r="C286" s="114"/>
      <c r="D286" s="114"/>
      <c r="E286" s="114"/>
      <c r="F286" s="114"/>
      <c r="G286" s="114"/>
      <c r="H286" s="115"/>
    </row>
    <row r="287" spans="1:8" ht="30.75" hidden="1" customHeight="1" x14ac:dyDescent="0.25">
      <c r="A287" s="48" t="s">
        <v>243</v>
      </c>
      <c r="B287" s="64" t="s">
        <v>125</v>
      </c>
      <c r="C287" s="65"/>
      <c r="D287" s="65"/>
      <c r="E287" s="66"/>
      <c r="F287" s="46" t="str">
        <f>"21.1.1 21.1.Х"</f>
        <v>21.1.1 21.1.Х</v>
      </c>
      <c r="G287" s="52" t="s">
        <v>126</v>
      </c>
      <c r="H287" s="53"/>
    </row>
    <row r="288" spans="1:8" ht="16.5" hidden="1" thickBot="1" x14ac:dyDescent="0.3">
      <c r="A288" s="49"/>
      <c r="B288" s="70"/>
      <c r="C288" s="71"/>
      <c r="D288" s="71"/>
      <c r="E288" s="72"/>
      <c r="F288" s="47"/>
      <c r="G288" s="54"/>
      <c r="H288" s="55"/>
    </row>
    <row r="289" spans="1:8" ht="46.5" hidden="1" customHeight="1" x14ac:dyDescent="0.25">
      <c r="A289" s="48" t="s">
        <v>244</v>
      </c>
      <c r="B289" s="64" t="s">
        <v>127</v>
      </c>
      <c r="C289" s="65"/>
      <c r="D289" s="65"/>
      <c r="E289" s="66"/>
      <c r="F289" s="46" t="str">
        <f>"21.2.1 21.2.Х"</f>
        <v>21.2.1 21.2.Х</v>
      </c>
      <c r="G289" s="52" t="s">
        <v>107</v>
      </c>
      <c r="H289" s="53"/>
    </row>
    <row r="290" spans="1:8" ht="16.5" hidden="1" thickBot="1" x14ac:dyDescent="0.3">
      <c r="A290" s="49"/>
      <c r="B290" s="70"/>
      <c r="C290" s="71"/>
      <c r="D290" s="71"/>
      <c r="E290" s="72"/>
      <c r="F290" s="47"/>
      <c r="G290" s="54"/>
      <c r="H290" s="55"/>
    </row>
    <row r="291" spans="1:8" ht="12.6" hidden="1" customHeight="1" x14ac:dyDescent="0.25">
      <c r="A291" s="48" t="s">
        <v>245</v>
      </c>
      <c r="B291" s="48" t="s">
        <v>104</v>
      </c>
      <c r="C291" s="46" t="s">
        <v>37</v>
      </c>
      <c r="D291" s="46" t="s">
        <v>38</v>
      </c>
      <c r="E291" s="61"/>
      <c r="F291" s="46" t="str">
        <f>"21.3.1 21.3.Х"</f>
        <v>21.3.1 21.3.Х</v>
      </c>
      <c r="G291" s="52" t="s">
        <v>85</v>
      </c>
      <c r="H291" s="53"/>
    </row>
    <row r="292" spans="1:8" ht="9.6" hidden="1" customHeight="1" x14ac:dyDescent="0.25">
      <c r="A292" s="60"/>
      <c r="B292" s="60"/>
      <c r="C292" s="63"/>
      <c r="D292" s="63"/>
      <c r="E292" s="62"/>
      <c r="F292" s="63"/>
      <c r="G292" s="75"/>
      <c r="H292" s="76"/>
    </row>
    <row r="293" spans="1:8" ht="23.45" hidden="1" customHeight="1" thickBot="1" x14ac:dyDescent="0.3">
      <c r="A293" s="49"/>
      <c r="B293" s="49"/>
      <c r="C293" s="4"/>
      <c r="D293" s="4"/>
      <c r="E293" s="80"/>
      <c r="F293" s="47"/>
      <c r="G293" s="54"/>
      <c r="H293" s="55"/>
    </row>
    <row r="294" spans="1:8" ht="16.5" hidden="1" thickBot="1" x14ac:dyDescent="0.3">
      <c r="A294" s="11" t="s">
        <v>246</v>
      </c>
      <c r="B294" s="57" t="s">
        <v>247</v>
      </c>
      <c r="C294" s="58"/>
      <c r="D294" s="58"/>
      <c r="E294" s="58"/>
      <c r="F294" s="58"/>
      <c r="G294" s="58"/>
      <c r="H294" s="59"/>
    </row>
    <row r="295" spans="1:8" ht="16.5" thickBot="1" x14ac:dyDescent="0.3"/>
    <row r="296" spans="1:8" ht="46.5" customHeight="1" x14ac:dyDescent="0.25">
      <c r="A296" s="155" t="s">
        <v>253</v>
      </c>
      <c r="B296" s="150"/>
      <c r="C296" s="150"/>
      <c r="D296" s="150"/>
      <c r="E296" s="156" t="s">
        <v>250</v>
      </c>
      <c r="F296" s="156"/>
      <c r="G296" s="156"/>
      <c r="H296" s="157"/>
    </row>
    <row r="297" spans="1:8" ht="27.75" customHeight="1" x14ac:dyDescent="0.25">
      <c r="A297" s="158" t="s">
        <v>251</v>
      </c>
      <c r="B297" s="159"/>
      <c r="C297" s="159"/>
      <c r="D297" s="24"/>
      <c r="E297" s="162"/>
      <c r="F297" s="162"/>
      <c r="G297" s="162"/>
      <c r="H297" s="163"/>
    </row>
    <row r="298" spans="1:8" ht="45" customHeight="1" thickBot="1" x14ac:dyDescent="0.3">
      <c r="A298" s="160" t="s">
        <v>252</v>
      </c>
      <c r="B298" s="161"/>
      <c r="C298" s="161"/>
      <c r="D298" s="25"/>
      <c r="E298" s="164"/>
      <c r="F298" s="164"/>
      <c r="G298" s="164"/>
      <c r="H298" s="165"/>
    </row>
    <row r="300" spans="1:8" x14ac:dyDescent="0.25">
      <c r="A300" s="143" t="s">
        <v>254</v>
      </c>
      <c r="B300" s="143"/>
      <c r="C300" s="143"/>
      <c r="D300" s="143"/>
      <c r="E300" s="143"/>
      <c r="F300" s="143"/>
      <c r="G300" s="143"/>
      <c r="H300" s="143"/>
    </row>
    <row r="301" spans="1:8" ht="32.25" customHeight="1" x14ac:dyDescent="0.25">
      <c r="A301" s="166" t="s">
        <v>255</v>
      </c>
      <c r="B301" s="166"/>
      <c r="C301" s="166"/>
      <c r="D301" s="166"/>
      <c r="E301" s="166"/>
      <c r="F301" s="166"/>
      <c r="G301" s="166"/>
      <c r="H301" s="166"/>
    </row>
    <row r="302" spans="1:8" ht="31.5" customHeight="1" x14ac:dyDescent="0.25">
      <c r="A302" s="166" t="s">
        <v>256</v>
      </c>
      <c r="B302" s="166"/>
      <c r="C302" s="166"/>
      <c r="D302" s="166"/>
      <c r="E302" s="166"/>
      <c r="F302" s="166"/>
      <c r="G302" s="166"/>
      <c r="H302" s="166"/>
    </row>
    <row r="303" spans="1:8" x14ac:dyDescent="0.25">
      <c r="A303" s="166" t="s">
        <v>257</v>
      </c>
      <c r="B303" s="166"/>
      <c r="C303" s="166"/>
      <c r="D303" s="166"/>
      <c r="E303" s="166"/>
      <c r="F303" s="166"/>
      <c r="G303" s="166"/>
      <c r="H303" s="166"/>
    </row>
    <row r="304" spans="1:8" x14ac:dyDescent="0.25">
      <c r="A304" s="170"/>
      <c r="B304" s="170"/>
      <c r="C304" s="170"/>
      <c r="D304" s="170"/>
      <c r="E304" s="170"/>
      <c r="F304" s="170"/>
      <c r="G304" s="170"/>
      <c r="H304" s="170"/>
    </row>
    <row r="305" spans="1:8" x14ac:dyDescent="0.25">
      <c r="A305" s="166" t="s">
        <v>258</v>
      </c>
      <c r="B305" s="166"/>
      <c r="C305" s="166"/>
      <c r="D305" s="166"/>
      <c r="E305" s="166"/>
      <c r="F305" s="166"/>
      <c r="G305" s="166"/>
      <c r="H305" s="166"/>
    </row>
    <row r="306" spans="1:8" ht="77.25" customHeight="1" x14ac:dyDescent="0.25">
      <c r="A306" s="166" t="s">
        <v>259</v>
      </c>
      <c r="B306" s="166"/>
      <c r="C306" s="166"/>
      <c r="D306" s="166"/>
      <c r="E306" s="166"/>
      <c r="F306" s="166"/>
      <c r="G306" s="166"/>
      <c r="H306" s="166"/>
    </row>
    <row r="307" spans="1:8" ht="31.5" customHeight="1" x14ac:dyDescent="0.25">
      <c r="A307" s="166" t="s">
        <v>260</v>
      </c>
      <c r="B307" s="166"/>
      <c r="C307" s="166"/>
      <c r="D307" s="166"/>
      <c r="E307" s="166"/>
      <c r="F307" s="166"/>
      <c r="G307" s="166"/>
      <c r="H307" s="166"/>
    </row>
    <row r="308" spans="1:8" ht="45.75" customHeight="1" x14ac:dyDescent="0.25">
      <c r="A308" s="166" t="s">
        <v>261</v>
      </c>
      <c r="B308" s="166"/>
      <c r="C308" s="166"/>
      <c r="D308" s="166"/>
      <c r="E308" s="166"/>
      <c r="F308" s="166"/>
      <c r="G308" s="166"/>
      <c r="H308" s="166"/>
    </row>
    <row r="309" spans="1:8" x14ac:dyDescent="0.25">
      <c r="A309" s="166"/>
      <c r="B309" s="166"/>
      <c r="C309" s="166"/>
      <c r="D309" s="166"/>
      <c r="E309" s="166"/>
      <c r="F309" s="166"/>
      <c r="G309" s="166"/>
      <c r="H309" s="166"/>
    </row>
    <row r="310" spans="1:8" ht="15.75" customHeight="1" x14ac:dyDescent="0.25">
      <c r="A310" s="3" t="s">
        <v>262</v>
      </c>
      <c r="B310" s="33"/>
      <c r="C310" s="33"/>
      <c r="D310" s="33"/>
      <c r="E310" s="33"/>
      <c r="F310" s="33"/>
      <c r="G310" s="3" t="s">
        <v>263</v>
      </c>
      <c r="H310" s="33"/>
    </row>
    <row r="311" spans="1:8" ht="15.75" customHeight="1" x14ac:dyDescent="0.25">
      <c r="A311" s="168" t="s">
        <v>264</v>
      </c>
      <c r="B311" s="168"/>
      <c r="C311" s="168"/>
      <c r="D311" s="168"/>
      <c r="E311" s="168"/>
      <c r="F311" s="33"/>
      <c r="G311" s="168"/>
      <c r="H311" s="168"/>
    </row>
    <row r="312" spans="1:8" x14ac:dyDescent="0.25">
      <c r="A312" s="167" t="s">
        <v>266</v>
      </c>
      <c r="B312" s="167"/>
      <c r="C312" s="167"/>
      <c r="D312" s="167"/>
      <c r="E312" s="167"/>
      <c r="F312" s="34"/>
      <c r="G312" s="169" t="s">
        <v>265</v>
      </c>
      <c r="H312" s="169"/>
    </row>
    <row r="313" spans="1:8" x14ac:dyDescent="0.25">
      <c r="A313" s="3" t="s">
        <v>267</v>
      </c>
    </row>
    <row r="314" spans="1:8" x14ac:dyDescent="0.25">
      <c r="A314" s="168" t="s">
        <v>264</v>
      </c>
      <c r="B314" s="168"/>
      <c r="C314" s="168"/>
      <c r="D314" s="168"/>
      <c r="E314" s="168"/>
      <c r="F314" s="33"/>
      <c r="G314" s="168"/>
      <c r="H314" s="168"/>
    </row>
    <row r="315" spans="1:8" x14ac:dyDescent="0.25">
      <c r="A315" s="167" t="s">
        <v>266</v>
      </c>
      <c r="B315" s="167"/>
      <c r="C315" s="167"/>
      <c r="D315" s="167"/>
      <c r="E315" s="167"/>
      <c r="F315" s="34"/>
      <c r="G315" s="169" t="s">
        <v>265</v>
      </c>
      <c r="H315" s="169"/>
    </row>
  </sheetData>
  <mergeCells count="423">
    <mergeCell ref="A314:E314"/>
    <mergeCell ref="G314:H314"/>
    <mergeCell ref="A315:E315"/>
    <mergeCell ref="G315:H315"/>
    <mergeCell ref="A303:H303"/>
    <mergeCell ref="A304:H304"/>
    <mergeCell ref="A305:H305"/>
    <mergeCell ref="A306:H306"/>
    <mergeCell ref="A307:H307"/>
    <mergeCell ref="A308:H308"/>
    <mergeCell ref="A309:H309"/>
    <mergeCell ref="A298:C298"/>
    <mergeCell ref="E297:H297"/>
    <mergeCell ref="E298:H298"/>
    <mergeCell ref="A300:H300"/>
    <mergeCell ref="A301:H301"/>
    <mergeCell ref="A302:H302"/>
    <mergeCell ref="A312:E312"/>
    <mergeCell ref="A311:E311"/>
    <mergeCell ref="G311:H311"/>
    <mergeCell ref="G312:H312"/>
    <mergeCell ref="G158:H159"/>
    <mergeCell ref="G160:H161"/>
    <mergeCell ref="G162:H163"/>
    <mergeCell ref="G87:H88"/>
    <mergeCell ref="G89:H90"/>
    <mergeCell ref="G91:H92"/>
    <mergeCell ref="A296:D296"/>
    <mergeCell ref="E296:H296"/>
    <mergeCell ref="A297:C297"/>
    <mergeCell ref="B42:F42"/>
    <mergeCell ref="B43:F43"/>
    <mergeCell ref="B44:F44"/>
    <mergeCell ref="B36:F36"/>
    <mergeCell ref="B37:F37"/>
    <mergeCell ref="B38:F38"/>
    <mergeCell ref="B39:F39"/>
    <mergeCell ref="B40:F40"/>
    <mergeCell ref="B41:F41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G93:H94"/>
    <mergeCell ref="G95:H96"/>
    <mergeCell ref="G97:H98"/>
    <mergeCell ref="B134:H134"/>
    <mergeCell ref="B132:H132"/>
    <mergeCell ref="B151:H151"/>
    <mergeCell ref="G135:H146"/>
    <mergeCell ref="G147:H148"/>
    <mergeCell ref="B111:H111"/>
    <mergeCell ref="B117:B118"/>
    <mergeCell ref="E117:E118"/>
    <mergeCell ref="G112:H116"/>
    <mergeCell ref="G117:H118"/>
    <mergeCell ref="B109:H109"/>
    <mergeCell ref="B99:H99"/>
    <mergeCell ref="B101:H101"/>
    <mergeCell ref="G152:H153"/>
    <mergeCell ref="G154:H155"/>
    <mergeCell ref="G156:H157"/>
    <mergeCell ref="B23:F23"/>
    <mergeCell ref="B276:H276"/>
    <mergeCell ref="B274:H274"/>
    <mergeCell ref="B260:H260"/>
    <mergeCell ref="B258:H258"/>
    <mergeCell ref="B244:H244"/>
    <mergeCell ref="B242:H242"/>
    <mergeCell ref="B184:H184"/>
    <mergeCell ref="B182:H182"/>
    <mergeCell ref="B175:H175"/>
    <mergeCell ref="B265:H265"/>
    <mergeCell ref="B267:H267"/>
    <mergeCell ref="B226:H226"/>
    <mergeCell ref="B228:H228"/>
    <mergeCell ref="B210:H210"/>
    <mergeCell ref="B212:H212"/>
    <mergeCell ref="B149:H149"/>
    <mergeCell ref="G84:H84"/>
    <mergeCell ref="G79:H80"/>
    <mergeCell ref="G65:H66"/>
    <mergeCell ref="G67:H68"/>
    <mergeCell ref="A11:H11"/>
    <mergeCell ref="B14:H15"/>
    <mergeCell ref="B16:H16"/>
    <mergeCell ref="B19:H19"/>
    <mergeCell ref="B20:H20"/>
    <mergeCell ref="B21:H21"/>
    <mergeCell ref="A73:A74"/>
    <mergeCell ref="B73:B74"/>
    <mergeCell ref="F73:F74"/>
    <mergeCell ref="A65:A66"/>
    <mergeCell ref="B65:B66"/>
    <mergeCell ref="F65:F66"/>
    <mergeCell ref="A67:A68"/>
    <mergeCell ref="B67:B68"/>
    <mergeCell ref="F67:F68"/>
    <mergeCell ref="A63:A64"/>
    <mergeCell ref="B63:B64"/>
    <mergeCell ref="F63:F64"/>
    <mergeCell ref="G62:H62"/>
    <mergeCell ref="A55:A56"/>
    <mergeCell ref="B55:B56"/>
    <mergeCell ref="B30:F30"/>
    <mergeCell ref="B31:F31"/>
    <mergeCell ref="B32:F32"/>
    <mergeCell ref="A4:C4"/>
    <mergeCell ref="D4:H4"/>
    <mergeCell ref="D5:H5"/>
    <mergeCell ref="D6:H6"/>
    <mergeCell ref="D7:H7"/>
    <mergeCell ref="D8:H8"/>
    <mergeCell ref="A5:C5"/>
    <mergeCell ref="A6:C6"/>
    <mergeCell ref="A7:C7"/>
    <mergeCell ref="A8:C8"/>
    <mergeCell ref="A9:C9"/>
    <mergeCell ref="D9:H9"/>
    <mergeCell ref="A2:H2"/>
    <mergeCell ref="C135:C140"/>
    <mergeCell ref="D135:D140"/>
    <mergeCell ref="C141:C146"/>
    <mergeCell ref="D141:D146"/>
    <mergeCell ref="E141:E146"/>
    <mergeCell ref="E135:E140"/>
    <mergeCell ref="A130:A131"/>
    <mergeCell ref="B130:B131"/>
    <mergeCell ref="E130:E131"/>
    <mergeCell ref="G130:H131"/>
    <mergeCell ref="B119:H119"/>
    <mergeCell ref="B121:H121"/>
    <mergeCell ref="A122:A127"/>
    <mergeCell ref="B122:E127"/>
    <mergeCell ref="A128:A129"/>
    <mergeCell ref="B128:F129"/>
    <mergeCell ref="G122:H127"/>
    <mergeCell ref="G128:H129"/>
    <mergeCell ref="A112:A116"/>
    <mergeCell ref="B112:E116"/>
    <mergeCell ref="A117:A118"/>
    <mergeCell ref="B294:H294"/>
    <mergeCell ref="A289:A290"/>
    <mergeCell ref="B289:E290"/>
    <mergeCell ref="A291:A293"/>
    <mergeCell ref="B291:B293"/>
    <mergeCell ref="E291:E293"/>
    <mergeCell ref="G289:H290"/>
    <mergeCell ref="G291:H293"/>
    <mergeCell ref="B282:H282"/>
    <mergeCell ref="A284:A286"/>
    <mergeCell ref="B284:H284"/>
    <mergeCell ref="B285:H285"/>
    <mergeCell ref="B286:H286"/>
    <mergeCell ref="A287:A288"/>
    <mergeCell ref="B287:E288"/>
    <mergeCell ref="G287:H288"/>
    <mergeCell ref="F287:F288"/>
    <mergeCell ref="F289:F290"/>
    <mergeCell ref="F291:F293"/>
    <mergeCell ref="C291:C292"/>
    <mergeCell ref="D291:D292"/>
    <mergeCell ref="A277:A278"/>
    <mergeCell ref="A279:A281"/>
    <mergeCell ref="B279:B281"/>
    <mergeCell ref="E279:E281"/>
    <mergeCell ref="G277:H278"/>
    <mergeCell ref="G279:H281"/>
    <mergeCell ref="A272:A273"/>
    <mergeCell ref="B272:B273"/>
    <mergeCell ref="E272:E273"/>
    <mergeCell ref="G272:H273"/>
    <mergeCell ref="F272:F273"/>
    <mergeCell ref="C279:C280"/>
    <mergeCell ref="D279:D280"/>
    <mergeCell ref="F279:F281"/>
    <mergeCell ref="F277:F278"/>
    <mergeCell ref="B277:E278"/>
    <mergeCell ref="A268:A269"/>
    <mergeCell ref="B268:E269"/>
    <mergeCell ref="A270:A271"/>
    <mergeCell ref="B270:E271"/>
    <mergeCell ref="G268:H269"/>
    <mergeCell ref="G270:H271"/>
    <mergeCell ref="A261:A262"/>
    <mergeCell ref="B261:E262"/>
    <mergeCell ref="A263:A264"/>
    <mergeCell ref="B263:B264"/>
    <mergeCell ref="E263:E264"/>
    <mergeCell ref="G261:H262"/>
    <mergeCell ref="G263:H264"/>
    <mergeCell ref="F261:F262"/>
    <mergeCell ref="F263:F264"/>
    <mergeCell ref="F268:F269"/>
    <mergeCell ref="F270:F271"/>
    <mergeCell ref="A256:A257"/>
    <mergeCell ref="B256:B257"/>
    <mergeCell ref="E256:E257"/>
    <mergeCell ref="G256:H257"/>
    <mergeCell ref="B249:H249"/>
    <mergeCell ref="B251:H251"/>
    <mergeCell ref="A252:A253"/>
    <mergeCell ref="B252:B253"/>
    <mergeCell ref="A254:A255"/>
    <mergeCell ref="B254:B255"/>
    <mergeCell ref="G252:H253"/>
    <mergeCell ref="G254:H255"/>
    <mergeCell ref="F252:F253"/>
    <mergeCell ref="F254:F255"/>
    <mergeCell ref="F256:F257"/>
    <mergeCell ref="A245:A246"/>
    <mergeCell ref="B245:E246"/>
    <mergeCell ref="A247:A248"/>
    <mergeCell ref="B247:B248"/>
    <mergeCell ref="E247:E248"/>
    <mergeCell ref="G245:H246"/>
    <mergeCell ref="G247:H248"/>
    <mergeCell ref="A239:A241"/>
    <mergeCell ref="B239:B241"/>
    <mergeCell ref="E239:E241"/>
    <mergeCell ref="G239:H241"/>
    <mergeCell ref="C239:C240"/>
    <mergeCell ref="D239:D240"/>
    <mergeCell ref="F239:F241"/>
    <mergeCell ref="F247:F248"/>
    <mergeCell ref="F245:F246"/>
    <mergeCell ref="A229:A233"/>
    <mergeCell ref="B229:E233"/>
    <mergeCell ref="A234:A238"/>
    <mergeCell ref="B234:E238"/>
    <mergeCell ref="B218:H218"/>
    <mergeCell ref="B220:H220"/>
    <mergeCell ref="A221:A222"/>
    <mergeCell ref="B221:E222"/>
    <mergeCell ref="A223:A225"/>
    <mergeCell ref="B223:B225"/>
    <mergeCell ref="E223:E225"/>
    <mergeCell ref="G221:H222"/>
    <mergeCell ref="G223:H225"/>
    <mergeCell ref="G229:H233"/>
    <mergeCell ref="G234:H238"/>
    <mergeCell ref="F221:F222"/>
    <mergeCell ref="F223:F225"/>
    <mergeCell ref="C223:C224"/>
    <mergeCell ref="D223:D224"/>
    <mergeCell ref="F234:F238"/>
    <mergeCell ref="F229:F233"/>
    <mergeCell ref="A213:A214"/>
    <mergeCell ref="B213:E214"/>
    <mergeCell ref="A215:A217"/>
    <mergeCell ref="B215:B217"/>
    <mergeCell ref="E215:E217"/>
    <mergeCell ref="G213:H214"/>
    <mergeCell ref="A202:A206"/>
    <mergeCell ref="B202:E206"/>
    <mergeCell ref="A207:A209"/>
    <mergeCell ref="B207:B209"/>
    <mergeCell ref="E207:E209"/>
    <mergeCell ref="G202:H206"/>
    <mergeCell ref="G207:H209"/>
    <mergeCell ref="G215:H217"/>
    <mergeCell ref="F207:F209"/>
    <mergeCell ref="F202:F206"/>
    <mergeCell ref="C207:C208"/>
    <mergeCell ref="D207:D208"/>
    <mergeCell ref="C215:C216"/>
    <mergeCell ref="D215:D216"/>
    <mergeCell ref="F213:F214"/>
    <mergeCell ref="F215:F217"/>
    <mergeCell ref="A197:A198"/>
    <mergeCell ref="B197:B198"/>
    <mergeCell ref="F197:F198"/>
    <mergeCell ref="A199:A201"/>
    <mergeCell ref="B199:B201"/>
    <mergeCell ref="E199:E201"/>
    <mergeCell ref="G197:H198"/>
    <mergeCell ref="G199:H201"/>
    <mergeCell ref="B192:H192"/>
    <mergeCell ref="B194:H194"/>
    <mergeCell ref="A195:A196"/>
    <mergeCell ref="B195:B196"/>
    <mergeCell ref="F195:F196"/>
    <mergeCell ref="G195:H196"/>
    <mergeCell ref="F199:F201"/>
    <mergeCell ref="C199:C200"/>
    <mergeCell ref="D199:D200"/>
    <mergeCell ref="A185:A189"/>
    <mergeCell ref="B185:E189"/>
    <mergeCell ref="A190:A191"/>
    <mergeCell ref="B190:B191"/>
    <mergeCell ref="E190:E191"/>
    <mergeCell ref="G190:H191"/>
    <mergeCell ref="A180:A181"/>
    <mergeCell ref="B180:B181"/>
    <mergeCell ref="E180:E181"/>
    <mergeCell ref="G180:H181"/>
    <mergeCell ref="G185:H189"/>
    <mergeCell ref="F185:F189"/>
    <mergeCell ref="A176:A177"/>
    <mergeCell ref="B176:E177"/>
    <mergeCell ref="A178:A179"/>
    <mergeCell ref="B178:E179"/>
    <mergeCell ref="A171:A172"/>
    <mergeCell ref="B171:B172"/>
    <mergeCell ref="E171:E172"/>
    <mergeCell ref="B164:H164"/>
    <mergeCell ref="B166:H166"/>
    <mergeCell ref="A167:A168"/>
    <mergeCell ref="B167:B168"/>
    <mergeCell ref="A169:A170"/>
    <mergeCell ref="B169:B170"/>
    <mergeCell ref="F169:F170"/>
    <mergeCell ref="G167:H168"/>
    <mergeCell ref="B173:H173"/>
    <mergeCell ref="G169:H170"/>
    <mergeCell ref="G171:H172"/>
    <mergeCell ref="G176:H177"/>
    <mergeCell ref="G178:H179"/>
    <mergeCell ref="A160:A161"/>
    <mergeCell ref="B160:B161"/>
    <mergeCell ref="A162:A163"/>
    <mergeCell ref="B162:B163"/>
    <mergeCell ref="E162:E163"/>
    <mergeCell ref="F160:F161"/>
    <mergeCell ref="A156:A157"/>
    <mergeCell ref="B156:B157"/>
    <mergeCell ref="A158:A159"/>
    <mergeCell ref="B158:B159"/>
    <mergeCell ref="F158:F159"/>
    <mergeCell ref="F156:F157"/>
    <mergeCell ref="A152:A153"/>
    <mergeCell ref="B152:B153"/>
    <mergeCell ref="A154:A155"/>
    <mergeCell ref="B154:B155"/>
    <mergeCell ref="F154:F155"/>
    <mergeCell ref="F152:F153"/>
    <mergeCell ref="A135:A146"/>
    <mergeCell ref="B135:B146"/>
    <mergeCell ref="A147:A148"/>
    <mergeCell ref="B147:B148"/>
    <mergeCell ref="E147:E148"/>
    <mergeCell ref="A102:A106"/>
    <mergeCell ref="B102:E106"/>
    <mergeCell ref="A107:A108"/>
    <mergeCell ref="B107:B108"/>
    <mergeCell ref="E107:E108"/>
    <mergeCell ref="G102:H106"/>
    <mergeCell ref="G107:H108"/>
    <mergeCell ref="A95:A96"/>
    <mergeCell ref="B95:B96"/>
    <mergeCell ref="F95:F96"/>
    <mergeCell ref="A97:A98"/>
    <mergeCell ref="B97:B98"/>
    <mergeCell ref="A91:A92"/>
    <mergeCell ref="B91:B92"/>
    <mergeCell ref="F91:F92"/>
    <mergeCell ref="A93:A94"/>
    <mergeCell ref="B93:B94"/>
    <mergeCell ref="F93:F94"/>
    <mergeCell ref="A87:A88"/>
    <mergeCell ref="B87:B88"/>
    <mergeCell ref="F87:F88"/>
    <mergeCell ref="A89:A90"/>
    <mergeCell ref="B89:B90"/>
    <mergeCell ref="F89:F90"/>
    <mergeCell ref="B81:H81"/>
    <mergeCell ref="B83:H83"/>
    <mergeCell ref="B84:E84"/>
    <mergeCell ref="A85:A86"/>
    <mergeCell ref="B85:B86"/>
    <mergeCell ref="F85:F86"/>
    <mergeCell ref="G85:H86"/>
    <mergeCell ref="A77:A78"/>
    <mergeCell ref="B77:B78"/>
    <mergeCell ref="F77:F78"/>
    <mergeCell ref="A79:A80"/>
    <mergeCell ref="B79:B80"/>
    <mergeCell ref="E79:E80"/>
    <mergeCell ref="G77:H78"/>
    <mergeCell ref="A75:A76"/>
    <mergeCell ref="B75:B76"/>
    <mergeCell ref="F75:F76"/>
    <mergeCell ref="G75:H76"/>
    <mergeCell ref="A69:A70"/>
    <mergeCell ref="B69:B70"/>
    <mergeCell ref="F69:F70"/>
    <mergeCell ref="A71:A72"/>
    <mergeCell ref="B71:B72"/>
    <mergeCell ref="F71:F72"/>
    <mergeCell ref="G69:H70"/>
    <mergeCell ref="G71:H72"/>
    <mergeCell ref="G73:H74"/>
    <mergeCell ref="F55:F56"/>
    <mergeCell ref="A57:A58"/>
    <mergeCell ref="B57:B58"/>
    <mergeCell ref="E57:E58"/>
    <mergeCell ref="G55:H56"/>
    <mergeCell ref="G57:H58"/>
    <mergeCell ref="G63:H64"/>
    <mergeCell ref="A51:A52"/>
    <mergeCell ref="B51:B52"/>
    <mergeCell ref="F51:F52"/>
    <mergeCell ref="A53:A54"/>
    <mergeCell ref="B53:B54"/>
    <mergeCell ref="F53:F54"/>
    <mergeCell ref="G53:H54"/>
    <mergeCell ref="B59:H59"/>
    <mergeCell ref="B61:H61"/>
    <mergeCell ref="B62:E62"/>
    <mergeCell ref="B46:B47"/>
    <mergeCell ref="C46:E47"/>
    <mergeCell ref="B48:H48"/>
    <mergeCell ref="A49:A50"/>
    <mergeCell ref="B49:B50"/>
    <mergeCell ref="F49:F50"/>
    <mergeCell ref="G46:H47"/>
    <mergeCell ref="G49:H50"/>
    <mergeCell ref="G51:H52"/>
  </mergeCells>
  <phoneticPr fontId="8" type="noConversion"/>
  <hyperlinks>
    <hyperlink ref="B51" location="_ftn1" display="_ftn1" xr:uid="{80EB96E0-0414-46F9-9C5A-2D45387C666C}"/>
    <hyperlink ref="B77" location="_ftn1" display="_ftn1" xr:uid="{5B09182B-3BA6-4708-A525-617E4420CAB5}"/>
    <hyperlink ref="B89" location="_ftn1" display="_ftn1" xr:uid="{4456F0DB-720A-48A0-8E1D-69A1EB71CCA8}"/>
    <hyperlink ref="B158" location="_ftn1" display="_ftn1" xr:uid="{9C61A029-5335-4F03-BD04-CEBE07658F04}"/>
  </hyperlinks>
  <pageMargins left="0.7" right="0.7" top="0.75" bottom="0.75" header="0.3" footer="0.3"/>
  <pageSetup paperSize="9" orientation="portrait" r:id="rId1"/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1245" r:id="rId4" name="CheckBox182">
          <controlPr defaultSize="0" autoLine="0" r:id="rId5">
            <anchor moveWithCells="1">
              <from>
                <xdr:col>3</xdr:col>
                <xdr:colOff>114300</xdr:colOff>
                <xdr:row>297</xdr:row>
                <xdr:rowOff>219075</xdr:rowOff>
              </from>
              <to>
                <xdr:col>3</xdr:col>
                <xdr:colOff>266700</xdr:colOff>
                <xdr:row>297</xdr:row>
                <xdr:rowOff>409575</xdr:rowOff>
              </to>
            </anchor>
          </controlPr>
        </control>
      </mc:Choice>
      <mc:Fallback>
        <control shapeId="1245" r:id="rId4" name="CheckBox182"/>
      </mc:Fallback>
    </mc:AlternateContent>
    <mc:AlternateContent xmlns:mc="http://schemas.openxmlformats.org/markup-compatibility/2006">
      <mc:Choice Requires="x14">
        <control shapeId="1244" r:id="rId6" name="CheckBox181">
          <controlPr defaultSize="0" autoLine="0" r:id="rId7">
            <anchor moveWithCells="1">
              <from>
                <xdr:col>3</xdr:col>
                <xdr:colOff>114300</xdr:colOff>
                <xdr:row>296</xdr:row>
                <xdr:rowOff>104775</xdr:rowOff>
              </from>
              <to>
                <xdr:col>3</xdr:col>
                <xdr:colOff>257175</xdr:colOff>
                <xdr:row>296</xdr:row>
                <xdr:rowOff>295275</xdr:rowOff>
              </to>
            </anchor>
          </controlPr>
        </control>
      </mc:Choice>
      <mc:Fallback>
        <control shapeId="1244" r:id="rId6" name="CheckBox181"/>
      </mc:Fallback>
    </mc:AlternateContent>
    <mc:AlternateContent xmlns:mc="http://schemas.openxmlformats.org/markup-compatibility/2006">
      <mc:Choice Requires="x14">
        <control shapeId="1243" r:id="rId8" name="CheckBox180">
          <controlPr defaultSize="0" autoLine="0" autoPict="0" r:id="rId9">
            <anchor moveWithCells="1">
              <from>
                <xdr:col>6</xdr:col>
                <xdr:colOff>647700</xdr:colOff>
                <xdr:row>8</xdr:row>
                <xdr:rowOff>28575</xdr:rowOff>
              </from>
              <to>
                <xdr:col>7</xdr:col>
                <xdr:colOff>257175</xdr:colOff>
                <xdr:row>8</xdr:row>
                <xdr:rowOff>390525</xdr:rowOff>
              </to>
            </anchor>
          </controlPr>
        </control>
      </mc:Choice>
      <mc:Fallback>
        <control shapeId="1243" r:id="rId8" name="CheckBox180"/>
      </mc:Fallback>
    </mc:AlternateContent>
    <mc:AlternateContent xmlns:mc="http://schemas.openxmlformats.org/markup-compatibility/2006">
      <mc:Choice Requires="x14">
        <control shapeId="1242" r:id="rId10" name="CheckBox179">
          <controlPr defaultSize="0" autoLine="0" r:id="rId11">
            <anchor moveWithCells="1">
              <from>
                <xdr:col>4</xdr:col>
                <xdr:colOff>247650</xdr:colOff>
                <xdr:row>8</xdr:row>
                <xdr:rowOff>38100</xdr:rowOff>
              </from>
              <to>
                <xdr:col>5</xdr:col>
                <xdr:colOff>447675</xdr:colOff>
                <xdr:row>8</xdr:row>
                <xdr:rowOff>390525</xdr:rowOff>
              </to>
            </anchor>
          </controlPr>
        </control>
      </mc:Choice>
      <mc:Fallback>
        <control shapeId="1242" r:id="rId10" name="CheckBox179"/>
      </mc:Fallback>
    </mc:AlternateContent>
    <mc:AlternateContent xmlns:mc="http://schemas.openxmlformats.org/markup-compatibility/2006">
      <mc:Choice Requires="x14">
        <control shapeId="1241" r:id="rId12" name="CheckBox178">
          <controlPr defaultSize="0" autoLine="0" r:id="rId13">
            <anchor moveWithCells="1">
              <from>
                <xdr:col>6</xdr:col>
                <xdr:colOff>390525</xdr:colOff>
                <xdr:row>7</xdr:row>
                <xdr:rowOff>9525</xdr:rowOff>
              </from>
              <to>
                <xdr:col>7</xdr:col>
                <xdr:colOff>1038225</xdr:colOff>
                <xdr:row>8</xdr:row>
                <xdr:rowOff>0</xdr:rowOff>
              </to>
            </anchor>
          </controlPr>
        </control>
      </mc:Choice>
      <mc:Fallback>
        <control shapeId="1241" r:id="rId12" name="CheckBox178"/>
      </mc:Fallback>
    </mc:AlternateContent>
    <mc:AlternateContent xmlns:mc="http://schemas.openxmlformats.org/markup-compatibility/2006">
      <mc:Choice Requires="x14">
        <control shapeId="1240" r:id="rId14" name="CheckBox177">
          <controlPr defaultSize="0" autoLine="0" r:id="rId15">
            <anchor moveWithCells="1">
              <from>
                <xdr:col>3</xdr:col>
                <xdr:colOff>323850</xdr:colOff>
                <xdr:row>7</xdr:row>
                <xdr:rowOff>19050</xdr:rowOff>
              </from>
              <to>
                <xdr:col>6</xdr:col>
                <xdr:colOff>295275</xdr:colOff>
                <xdr:row>7</xdr:row>
                <xdr:rowOff>371475</xdr:rowOff>
              </to>
            </anchor>
          </controlPr>
        </control>
      </mc:Choice>
      <mc:Fallback>
        <control shapeId="1240" r:id="rId14" name="CheckBox177"/>
      </mc:Fallback>
    </mc:AlternateContent>
    <mc:AlternateContent xmlns:mc="http://schemas.openxmlformats.org/markup-compatibility/2006">
      <mc:Choice Requires="x14">
        <control shapeId="1239" r:id="rId16" name="CheckBox176">
          <controlPr defaultSize="0" autoLine="0" r:id="rId17">
            <anchor moveWithCells="1" sizeWithCells="1">
              <from>
                <xdr:col>3</xdr:col>
                <xdr:colOff>133350</xdr:colOff>
                <xdr:row>292</xdr:row>
                <xdr:rowOff>57150</xdr:rowOff>
              </from>
              <to>
                <xdr:col>3</xdr:col>
                <xdr:colOff>333375</xdr:colOff>
                <xdr:row>292</xdr:row>
                <xdr:rowOff>238125</xdr:rowOff>
              </to>
            </anchor>
          </controlPr>
        </control>
      </mc:Choice>
      <mc:Fallback>
        <control shapeId="1239" r:id="rId16" name="CheckBox176"/>
      </mc:Fallback>
    </mc:AlternateContent>
    <mc:AlternateContent xmlns:mc="http://schemas.openxmlformats.org/markup-compatibility/2006">
      <mc:Choice Requires="x14">
        <control shapeId="1238" r:id="rId18" name="CheckBox175">
          <controlPr defaultSize="0" autoLine="0" r:id="rId17">
            <anchor moveWithCells="1" sizeWithCells="1">
              <from>
                <xdr:col>2</xdr:col>
                <xdr:colOff>133350</xdr:colOff>
                <xdr:row>292</xdr:row>
                <xdr:rowOff>38100</xdr:rowOff>
              </from>
              <to>
                <xdr:col>2</xdr:col>
                <xdr:colOff>333375</xdr:colOff>
                <xdr:row>292</xdr:row>
                <xdr:rowOff>219075</xdr:rowOff>
              </to>
            </anchor>
          </controlPr>
        </control>
      </mc:Choice>
      <mc:Fallback>
        <control shapeId="1238" r:id="rId18" name="CheckBox175"/>
      </mc:Fallback>
    </mc:AlternateContent>
    <mc:AlternateContent xmlns:mc="http://schemas.openxmlformats.org/markup-compatibility/2006">
      <mc:Choice Requires="x14">
        <control shapeId="1237" r:id="rId19" name="CheckBox174">
          <controlPr defaultSize="0" autoLine="0" r:id="rId17">
            <anchor moveWithCells="1" sizeWithCells="1">
              <from>
                <xdr:col>3</xdr:col>
                <xdr:colOff>133350</xdr:colOff>
                <xdr:row>280</xdr:row>
                <xdr:rowOff>57150</xdr:rowOff>
              </from>
              <to>
                <xdr:col>3</xdr:col>
                <xdr:colOff>333375</xdr:colOff>
                <xdr:row>280</xdr:row>
                <xdr:rowOff>238125</xdr:rowOff>
              </to>
            </anchor>
          </controlPr>
        </control>
      </mc:Choice>
      <mc:Fallback>
        <control shapeId="1237" r:id="rId19" name="CheckBox174"/>
      </mc:Fallback>
    </mc:AlternateContent>
    <mc:AlternateContent xmlns:mc="http://schemas.openxmlformats.org/markup-compatibility/2006">
      <mc:Choice Requires="x14">
        <control shapeId="1236" r:id="rId20" name="CheckBox173">
          <controlPr defaultSize="0" autoLine="0" r:id="rId17">
            <anchor moveWithCells="1" sizeWithCells="1">
              <from>
                <xdr:col>2</xdr:col>
                <xdr:colOff>133350</xdr:colOff>
                <xdr:row>280</xdr:row>
                <xdr:rowOff>38100</xdr:rowOff>
              </from>
              <to>
                <xdr:col>2</xdr:col>
                <xdr:colOff>333375</xdr:colOff>
                <xdr:row>280</xdr:row>
                <xdr:rowOff>219075</xdr:rowOff>
              </to>
            </anchor>
          </controlPr>
        </control>
      </mc:Choice>
      <mc:Fallback>
        <control shapeId="1236" r:id="rId20" name="CheckBox173"/>
      </mc:Fallback>
    </mc:AlternateContent>
    <mc:AlternateContent xmlns:mc="http://schemas.openxmlformats.org/markup-compatibility/2006">
      <mc:Choice Requires="x14">
        <control shapeId="1235" r:id="rId21" name="CheckBox172">
          <controlPr defaultSize="0" autoLine="0" r:id="rId17">
            <anchor moveWithCells="1" sizeWithCells="1">
              <from>
                <xdr:col>3</xdr:col>
                <xdr:colOff>133350</xdr:colOff>
                <xdr:row>272</xdr:row>
                <xdr:rowOff>57150</xdr:rowOff>
              </from>
              <to>
                <xdr:col>3</xdr:col>
                <xdr:colOff>333375</xdr:colOff>
                <xdr:row>272</xdr:row>
                <xdr:rowOff>238125</xdr:rowOff>
              </to>
            </anchor>
          </controlPr>
        </control>
      </mc:Choice>
      <mc:Fallback>
        <control shapeId="1235" r:id="rId21" name="CheckBox172"/>
      </mc:Fallback>
    </mc:AlternateContent>
    <mc:AlternateContent xmlns:mc="http://schemas.openxmlformats.org/markup-compatibility/2006">
      <mc:Choice Requires="x14">
        <control shapeId="1234" r:id="rId22" name="CheckBox171">
          <controlPr defaultSize="0" autoLine="0" r:id="rId17">
            <anchor moveWithCells="1" sizeWithCells="1">
              <from>
                <xdr:col>2</xdr:col>
                <xdr:colOff>133350</xdr:colOff>
                <xdr:row>272</xdr:row>
                <xdr:rowOff>38100</xdr:rowOff>
              </from>
              <to>
                <xdr:col>2</xdr:col>
                <xdr:colOff>333375</xdr:colOff>
                <xdr:row>272</xdr:row>
                <xdr:rowOff>219075</xdr:rowOff>
              </to>
            </anchor>
          </controlPr>
        </control>
      </mc:Choice>
      <mc:Fallback>
        <control shapeId="1234" r:id="rId22" name="CheckBox171"/>
      </mc:Fallback>
    </mc:AlternateContent>
    <mc:AlternateContent xmlns:mc="http://schemas.openxmlformats.org/markup-compatibility/2006">
      <mc:Choice Requires="x14">
        <control shapeId="1138" r:id="rId23" name="CheckBox108">
          <controlPr defaultSize="0" autoLine="0" autoPict="0" r:id="rId24">
            <anchor moveWithCells="1" sizeWithCells="1">
              <from>
                <xdr:col>3</xdr:col>
                <xdr:colOff>133350</xdr:colOff>
                <xdr:row>130</xdr:row>
                <xdr:rowOff>57150</xdr:rowOff>
              </from>
              <to>
                <xdr:col>3</xdr:col>
                <xdr:colOff>333375</xdr:colOff>
                <xdr:row>130</xdr:row>
                <xdr:rowOff>238125</xdr:rowOff>
              </to>
            </anchor>
          </controlPr>
        </control>
      </mc:Choice>
      <mc:Fallback>
        <control shapeId="1138" r:id="rId23" name="CheckBox108"/>
      </mc:Fallback>
    </mc:AlternateContent>
    <mc:AlternateContent xmlns:mc="http://schemas.openxmlformats.org/markup-compatibility/2006">
      <mc:Choice Requires="x14">
        <control shapeId="1137" r:id="rId25" name="CheckBox107">
          <controlPr defaultSize="0" autoLine="0" r:id="rId17">
            <anchor moveWithCells="1" sizeWithCells="1">
              <from>
                <xdr:col>2</xdr:col>
                <xdr:colOff>133350</xdr:colOff>
                <xdr:row>130</xdr:row>
                <xdr:rowOff>38100</xdr:rowOff>
              </from>
              <to>
                <xdr:col>2</xdr:col>
                <xdr:colOff>333375</xdr:colOff>
                <xdr:row>130</xdr:row>
                <xdr:rowOff>219075</xdr:rowOff>
              </to>
            </anchor>
          </controlPr>
        </control>
      </mc:Choice>
      <mc:Fallback>
        <control shapeId="1137" r:id="rId25" name="CheckBox107"/>
      </mc:Fallback>
    </mc:AlternateContent>
    <mc:AlternateContent xmlns:mc="http://schemas.openxmlformats.org/markup-compatibility/2006">
      <mc:Choice Requires="x14">
        <control shapeId="1136" r:id="rId26" name="CheckBox106">
          <controlPr defaultSize="0" autoLine="0" r:id="rId17">
            <anchor moveWithCells="1" sizeWithCells="1">
              <from>
                <xdr:col>3</xdr:col>
                <xdr:colOff>133350</xdr:colOff>
                <xdr:row>117</xdr:row>
                <xdr:rowOff>57150</xdr:rowOff>
              </from>
              <to>
                <xdr:col>3</xdr:col>
                <xdr:colOff>333375</xdr:colOff>
                <xdr:row>117</xdr:row>
                <xdr:rowOff>238125</xdr:rowOff>
              </to>
            </anchor>
          </controlPr>
        </control>
      </mc:Choice>
      <mc:Fallback>
        <control shapeId="1136" r:id="rId26" name="CheckBox106"/>
      </mc:Fallback>
    </mc:AlternateContent>
    <mc:AlternateContent xmlns:mc="http://schemas.openxmlformats.org/markup-compatibility/2006">
      <mc:Choice Requires="x14">
        <control shapeId="1135" r:id="rId27" name="CheckBox105">
          <controlPr defaultSize="0" autoLine="0" r:id="rId17">
            <anchor moveWithCells="1" sizeWithCells="1">
              <from>
                <xdr:col>2</xdr:col>
                <xdr:colOff>133350</xdr:colOff>
                <xdr:row>117</xdr:row>
                <xdr:rowOff>38100</xdr:rowOff>
              </from>
              <to>
                <xdr:col>2</xdr:col>
                <xdr:colOff>333375</xdr:colOff>
                <xdr:row>117</xdr:row>
                <xdr:rowOff>219075</xdr:rowOff>
              </to>
            </anchor>
          </controlPr>
        </control>
      </mc:Choice>
      <mc:Fallback>
        <control shapeId="1135" r:id="rId27" name="CheckBox105"/>
      </mc:Fallback>
    </mc:AlternateContent>
    <mc:AlternateContent xmlns:mc="http://schemas.openxmlformats.org/markup-compatibility/2006">
      <mc:Choice Requires="x14">
        <control shapeId="1134" r:id="rId28" name="CheckBox104">
          <controlPr defaultSize="0" autoLine="0" r:id="rId17">
            <anchor moveWithCells="1" sizeWithCells="1">
              <from>
                <xdr:col>3</xdr:col>
                <xdr:colOff>133350</xdr:colOff>
                <xdr:row>107</xdr:row>
                <xdr:rowOff>57150</xdr:rowOff>
              </from>
              <to>
                <xdr:col>3</xdr:col>
                <xdr:colOff>333375</xdr:colOff>
                <xdr:row>107</xdr:row>
                <xdr:rowOff>238125</xdr:rowOff>
              </to>
            </anchor>
          </controlPr>
        </control>
      </mc:Choice>
      <mc:Fallback>
        <control shapeId="1134" r:id="rId28" name="CheckBox104"/>
      </mc:Fallback>
    </mc:AlternateContent>
    <mc:AlternateContent xmlns:mc="http://schemas.openxmlformats.org/markup-compatibility/2006">
      <mc:Choice Requires="x14">
        <control shapeId="1133" r:id="rId29" name="CheckBox103">
          <controlPr defaultSize="0" autoLine="0" r:id="rId17">
            <anchor moveWithCells="1" sizeWithCells="1">
              <from>
                <xdr:col>2</xdr:col>
                <xdr:colOff>133350</xdr:colOff>
                <xdr:row>107</xdr:row>
                <xdr:rowOff>38100</xdr:rowOff>
              </from>
              <to>
                <xdr:col>2</xdr:col>
                <xdr:colOff>333375</xdr:colOff>
                <xdr:row>107</xdr:row>
                <xdr:rowOff>219075</xdr:rowOff>
              </to>
            </anchor>
          </controlPr>
        </control>
      </mc:Choice>
      <mc:Fallback>
        <control shapeId="1133" r:id="rId29" name="CheckBox103"/>
      </mc:Fallback>
    </mc:AlternateContent>
    <mc:AlternateContent xmlns:mc="http://schemas.openxmlformats.org/markup-compatibility/2006">
      <mc:Choice Requires="x14">
        <control shapeId="1132" r:id="rId30" name="CheckBox102">
          <controlPr defaultSize="0" autoLine="0" r:id="rId17">
            <anchor moveWithCells="1" sizeWithCells="1">
              <from>
                <xdr:col>3</xdr:col>
                <xdr:colOff>133350</xdr:colOff>
                <xdr:row>97</xdr:row>
                <xdr:rowOff>57150</xdr:rowOff>
              </from>
              <to>
                <xdr:col>3</xdr:col>
                <xdr:colOff>333375</xdr:colOff>
                <xdr:row>97</xdr:row>
                <xdr:rowOff>238125</xdr:rowOff>
              </to>
            </anchor>
          </controlPr>
        </control>
      </mc:Choice>
      <mc:Fallback>
        <control shapeId="1132" r:id="rId30" name="CheckBox102"/>
      </mc:Fallback>
    </mc:AlternateContent>
    <mc:AlternateContent xmlns:mc="http://schemas.openxmlformats.org/markup-compatibility/2006">
      <mc:Choice Requires="x14">
        <control shapeId="1131" r:id="rId31" name="CheckBox101">
          <controlPr defaultSize="0" autoLine="0" r:id="rId17">
            <anchor moveWithCells="1" sizeWithCells="1">
              <from>
                <xdr:col>2</xdr:col>
                <xdr:colOff>133350</xdr:colOff>
                <xdr:row>97</xdr:row>
                <xdr:rowOff>38100</xdr:rowOff>
              </from>
              <to>
                <xdr:col>2</xdr:col>
                <xdr:colOff>333375</xdr:colOff>
                <xdr:row>97</xdr:row>
                <xdr:rowOff>219075</xdr:rowOff>
              </to>
            </anchor>
          </controlPr>
        </control>
      </mc:Choice>
      <mc:Fallback>
        <control shapeId="1131" r:id="rId31" name="CheckBox101"/>
      </mc:Fallback>
    </mc:AlternateContent>
    <mc:AlternateContent xmlns:mc="http://schemas.openxmlformats.org/markup-compatibility/2006">
      <mc:Choice Requires="x14">
        <control shapeId="1130" r:id="rId32" name="CheckBox100">
          <controlPr defaultSize="0" autoLine="0" r:id="rId17">
            <anchor moveWithCells="1" sizeWithCells="1">
              <from>
                <xdr:col>4</xdr:col>
                <xdr:colOff>209550</xdr:colOff>
                <xdr:row>95</xdr:row>
                <xdr:rowOff>9525</xdr:rowOff>
              </from>
              <to>
                <xdr:col>4</xdr:col>
                <xdr:colOff>400050</xdr:colOff>
                <xdr:row>95</xdr:row>
                <xdr:rowOff>190500</xdr:rowOff>
              </to>
            </anchor>
          </controlPr>
        </control>
      </mc:Choice>
      <mc:Fallback>
        <control shapeId="1130" r:id="rId32" name="CheckBox100"/>
      </mc:Fallback>
    </mc:AlternateContent>
    <mc:AlternateContent xmlns:mc="http://schemas.openxmlformats.org/markup-compatibility/2006">
      <mc:Choice Requires="x14">
        <control shapeId="1129" r:id="rId33" name="CheckBox99">
          <controlPr defaultSize="0" autoLine="0" r:id="rId17">
            <anchor moveWithCells="1" sizeWithCells="1">
              <from>
                <xdr:col>3</xdr:col>
                <xdr:colOff>133350</xdr:colOff>
                <xdr:row>95</xdr:row>
                <xdr:rowOff>9525</xdr:rowOff>
              </from>
              <to>
                <xdr:col>3</xdr:col>
                <xdr:colOff>333375</xdr:colOff>
                <xdr:row>95</xdr:row>
                <xdr:rowOff>190500</xdr:rowOff>
              </to>
            </anchor>
          </controlPr>
        </control>
      </mc:Choice>
      <mc:Fallback>
        <control shapeId="1129" r:id="rId33" name="CheckBox99"/>
      </mc:Fallback>
    </mc:AlternateContent>
    <mc:AlternateContent xmlns:mc="http://schemas.openxmlformats.org/markup-compatibility/2006">
      <mc:Choice Requires="x14">
        <control shapeId="1128" r:id="rId34" name="CheckBox98">
          <controlPr defaultSize="0" autoLine="0" r:id="rId17">
            <anchor moveWithCells="1" sizeWithCells="1">
              <from>
                <xdr:col>2</xdr:col>
                <xdr:colOff>133350</xdr:colOff>
                <xdr:row>95</xdr:row>
                <xdr:rowOff>0</xdr:rowOff>
              </from>
              <to>
                <xdr:col>2</xdr:col>
                <xdr:colOff>333375</xdr:colOff>
                <xdr:row>95</xdr:row>
                <xdr:rowOff>180975</xdr:rowOff>
              </to>
            </anchor>
          </controlPr>
        </control>
      </mc:Choice>
      <mc:Fallback>
        <control shapeId="1128" r:id="rId34" name="CheckBox98"/>
      </mc:Fallback>
    </mc:AlternateContent>
    <mc:AlternateContent xmlns:mc="http://schemas.openxmlformats.org/markup-compatibility/2006">
      <mc:Choice Requires="x14">
        <control shapeId="1127" r:id="rId35" name="CheckBox97">
          <controlPr defaultSize="0" autoLine="0" r:id="rId17">
            <anchor moveWithCells="1" sizeWithCells="1">
              <from>
                <xdr:col>4</xdr:col>
                <xdr:colOff>209550</xdr:colOff>
                <xdr:row>93</xdr:row>
                <xdr:rowOff>9525</xdr:rowOff>
              </from>
              <to>
                <xdr:col>4</xdr:col>
                <xdr:colOff>400050</xdr:colOff>
                <xdr:row>93</xdr:row>
                <xdr:rowOff>190500</xdr:rowOff>
              </to>
            </anchor>
          </controlPr>
        </control>
      </mc:Choice>
      <mc:Fallback>
        <control shapeId="1127" r:id="rId35" name="CheckBox97"/>
      </mc:Fallback>
    </mc:AlternateContent>
    <mc:AlternateContent xmlns:mc="http://schemas.openxmlformats.org/markup-compatibility/2006">
      <mc:Choice Requires="x14">
        <control shapeId="1126" r:id="rId36" name="CheckBox96">
          <controlPr defaultSize="0" autoLine="0" r:id="rId17">
            <anchor moveWithCells="1" sizeWithCells="1">
              <from>
                <xdr:col>3</xdr:col>
                <xdr:colOff>133350</xdr:colOff>
                <xdr:row>93</xdr:row>
                <xdr:rowOff>9525</xdr:rowOff>
              </from>
              <to>
                <xdr:col>3</xdr:col>
                <xdr:colOff>333375</xdr:colOff>
                <xdr:row>93</xdr:row>
                <xdr:rowOff>190500</xdr:rowOff>
              </to>
            </anchor>
          </controlPr>
        </control>
      </mc:Choice>
      <mc:Fallback>
        <control shapeId="1126" r:id="rId36" name="CheckBox96"/>
      </mc:Fallback>
    </mc:AlternateContent>
    <mc:AlternateContent xmlns:mc="http://schemas.openxmlformats.org/markup-compatibility/2006">
      <mc:Choice Requires="x14">
        <control shapeId="1125" r:id="rId37" name="CheckBox95">
          <controlPr defaultSize="0" autoLine="0" r:id="rId17">
            <anchor moveWithCells="1" sizeWithCells="1">
              <from>
                <xdr:col>2</xdr:col>
                <xdr:colOff>133350</xdr:colOff>
                <xdr:row>93</xdr:row>
                <xdr:rowOff>0</xdr:rowOff>
              </from>
              <to>
                <xdr:col>2</xdr:col>
                <xdr:colOff>333375</xdr:colOff>
                <xdr:row>93</xdr:row>
                <xdr:rowOff>180975</xdr:rowOff>
              </to>
            </anchor>
          </controlPr>
        </control>
      </mc:Choice>
      <mc:Fallback>
        <control shapeId="1125" r:id="rId37" name="CheckBox95"/>
      </mc:Fallback>
    </mc:AlternateContent>
    <mc:AlternateContent xmlns:mc="http://schemas.openxmlformats.org/markup-compatibility/2006">
      <mc:Choice Requires="x14">
        <control shapeId="1124" r:id="rId38" name="CheckBox94">
          <controlPr defaultSize="0" autoLine="0" r:id="rId17">
            <anchor moveWithCells="1" sizeWithCells="1">
              <from>
                <xdr:col>4</xdr:col>
                <xdr:colOff>209550</xdr:colOff>
                <xdr:row>91</xdr:row>
                <xdr:rowOff>9525</xdr:rowOff>
              </from>
              <to>
                <xdr:col>4</xdr:col>
                <xdr:colOff>400050</xdr:colOff>
                <xdr:row>91</xdr:row>
                <xdr:rowOff>190500</xdr:rowOff>
              </to>
            </anchor>
          </controlPr>
        </control>
      </mc:Choice>
      <mc:Fallback>
        <control shapeId="1124" r:id="rId38" name="CheckBox94"/>
      </mc:Fallback>
    </mc:AlternateContent>
    <mc:AlternateContent xmlns:mc="http://schemas.openxmlformats.org/markup-compatibility/2006">
      <mc:Choice Requires="x14">
        <control shapeId="1123" r:id="rId39" name="CheckBox93">
          <controlPr defaultSize="0" autoLine="0" r:id="rId17">
            <anchor moveWithCells="1" sizeWithCells="1">
              <from>
                <xdr:col>3</xdr:col>
                <xdr:colOff>133350</xdr:colOff>
                <xdr:row>91</xdr:row>
                <xdr:rowOff>9525</xdr:rowOff>
              </from>
              <to>
                <xdr:col>3</xdr:col>
                <xdr:colOff>333375</xdr:colOff>
                <xdr:row>91</xdr:row>
                <xdr:rowOff>190500</xdr:rowOff>
              </to>
            </anchor>
          </controlPr>
        </control>
      </mc:Choice>
      <mc:Fallback>
        <control shapeId="1123" r:id="rId39" name="CheckBox93"/>
      </mc:Fallback>
    </mc:AlternateContent>
    <mc:AlternateContent xmlns:mc="http://schemas.openxmlformats.org/markup-compatibility/2006">
      <mc:Choice Requires="x14">
        <control shapeId="1122" r:id="rId40" name="CheckBox92">
          <controlPr defaultSize="0" autoLine="0" r:id="rId17">
            <anchor moveWithCells="1" sizeWithCells="1">
              <from>
                <xdr:col>2</xdr:col>
                <xdr:colOff>133350</xdr:colOff>
                <xdr:row>91</xdr:row>
                <xdr:rowOff>0</xdr:rowOff>
              </from>
              <to>
                <xdr:col>2</xdr:col>
                <xdr:colOff>333375</xdr:colOff>
                <xdr:row>91</xdr:row>
                <xdr:rowOff>180975</xdr:rowOff>
              </to>
            </anchor>
          </controlPr>
        </control>
      </mc:Choice>
      <mc:Fallback>
        <control shapeId="1122" r:id="rId40" name="CheckBox92"/>
      </mc:Fallback>
    </mc:AlternateContent>
    <mc:AlternateContent xmlns:mc="http://schemas.openxmlformats.org/markup-compatibility/2006">
      <mc:Choice Requires="x14">
        <control shapeId="1121" r:id="rId41" name="CheckBox91">
          <controlPr defaultSize="0" autoLine="0" r:id="rId17">
            <anchor moveWithCells="1" sizeWithCells="1">
              <from>
                <xdr:col>4</xdr:col>
                <xdr:colOff>209550</xdr:colOff>
                <xdr:row>89</xdr:row>
                <xdr:rowOff>9525</xdr:rowOff>
              </from>
              <to>
                <xdr:col>4</xdr:col>
                <xdr:colOff>400050</xdr:colOff>
                <xdr:row>89</xdr:row>
                <xdr:rowOff>190500</xdr:rowOff>
              </to>
            </anchor>
          </controlPr>
        </control>
      </mc:Choice>
      <mc:Fallback>
        <control shapeId="1121" r:id="rId41" name="CheckBox91"/>
      </mc:Fallback>
    </mc:AlternateContent>
    <mc:AlternateContent xmlns:mc="http://schemas.openxmlformats.org/markup-compatibility/2006">
      <mc:Choice Requires="x14">
        <control shapeId="1120" r:id="rId42" name="CheckBox90">
          <controlPr defaultSize="0" autoLine="0" r:id="rId17">
            <anchor moveWithCells="1" sizeWithCells="1">
              <from>
                <xdr:col>3</xdr:col>
                <xdr:colOff>133350</xdr:colOff>
                <xdr:row>89</xdr:row>
                <xdr:rowOff>9525</xdr:rowOff>
              </from>
              <to>
                <xdr:col>3</xdr:col>
                <xdr:colOff>333375</xdr:colOff>
                <xdr:row>89</xdr:row>
                <xdr:rowOff>190500</xdr:rowOff>
              </to>
            </anchor>
          </controlPr>
        </control>
      </mc:Choice>
      <mc:Fallback>
        <control shapeId="1120" r:id="rId42" name="CheckBox90"/>
      </mc:Fallback>
    </mc:AlternateContent>
    <mc:AlternateContent xmlns:mc="http://schemas.openxmlformats.org/markup-compatibility/2006">
      <mc:Choice Requires="x14">
        <control shapeId="1119" r:id="rId43" name="CheckBox89">
          <controlPr defaultSize="0" autoLine="0" r:id="rId17">
            <anchor moveWithCells="1" sizeWithCells="1">
              <from>
                <xdr:col>2</xdr:col>
                <xdr:colOff>133350</xdr:colOff>
                <xdr:row>89</xdr:row>
                <xdr:rowOff>0</xdr:rowOff>
              </from>
              <to>
                <xdr:col>2</xdr:col>
                <xdr:colOff>333375</xdr:colOff>
                <xdr:row>89</xdr:row>
                <xdr:rowOff>180975</xdr:rowOff>
              </to>
            </anchor>
          </controlPr>
        </control>
      </mc:Choice>
      <mc:Fallback>
        <control shapeId="1119" r:id="rId43" name="CheckBox89"/>
      </mc:Fallback>
    </mc:AlternateContent>
    <mc:AlternateContent xmlns:mc="http://schemas.openxmlformats.org/markup-compatibility/2006">
      <mc:Choice Requires="x14">
        <control shapeId="1118" r:id="rId44" name="CheckBox88">
          <controlPr defaultSize="0" autoLine="0" r:id="rId17">
            <anchor moveWithCells="1" sizeWithCells="1">
              <from>
                <xdr:col>4</xdr:col>
                <xdr:colOff>209550</xdr:colOff>
                <xdr:row>87</xdr:row>
                <xdr:rowOff>57150</xdr:rowOff>
              </from>
              <to>
                <xdr:col>4</xdr:col>
                <xdr:colOff>400050</xdr:colOff>
                <xdr:row>87</xdr:row>
                <xdr:rowOff>238125</xdr:rowOff>
              </to>
            </anchor>
          </controlPr>
        </control>
      </mc:Choice>
      <mc:Fallback>
        <control shapeId="1118" r:id="rId44" name="CheckBox88"/>
      </mc:Fallback>
    </mc:AlternateContent>
    <mc:AlternateContent xmlns:mc="http://schemas.openxmlformats.org/markup-compatibility/2006">
      <mc:Choice Requires="x14">
        <control shapeId="1117" r:id="rId45" name="CheckBox87">
          <controlPr defaultSize="0" autoLine="0" r:id="rId17">
            <anchor moveWithCells="1" sizeWithCells="1">
              <from>
                <xdr:col>3</xdr:col>
                <xdr:colOff>133350</xdr:colOff>
                <xdr:row>87</xdr:row>
                <xdr:rowOff>57150</xdr:rowOff>
              </from>
              <to>
                <xdr:col>3</xdr:col>
                <xdr:colOff>333375</xdr:colOff>
                <xdr:row>87</xdr:row>
                <xdr:rowOff>238125</xdr:rowOff>
              </to>
            </anchor>
          </controlPr>
        </control>
      </mc:Choice>
      <mc:Fallback>
        <control shapeId="1117" r:id="rId45" name="CheckBox87"/>
      </mc:Fallback>
    </mc:AlternateContent>
    <mc:AlternateContent xmlns:mc="http://schemas.openxmlformats.org/markup-compatibility/2006">
      <mc:Choice Requires="x14">
        <control shapeId="1116" r:id="rId46" name="CheckBox86">
          <controlPr defaultSize="0" autoLine="0" r:id="rId17">
            <anchor moveWithCells="1" sizeWithCells="1">
              <from>
                <xdr:col>2</xdr:col>
                <xdr:colOff>133350</xdr:colOff>
                <xdr:row>87</xdr:row>
                <xdr:rowOff>38100</xdr:rowOff>
              </from>
              <to>
                <xdr:col>2</xdr:col>
                <xdr:colOff>333375</xdr:colOff>
                <xdr:row>87</xdr:row>
                <xdr:rowOff>219075</xdr:rowOff>
              </to>
            </anchor>
          </controlPr>
        </control>
      </mc:Choice>
      <mc:Fallback>
        <control shapeId="1116" r:id="rId46" name="CheckBox86"/>
      </mc:Fallback>
    </mc:AlternateContent>
    <mc:AlternateContent xmlns:mc="http://schemas.openxmlformats.org/markup-compatibility/2006">
      <mc:Choice Requires="x14">
        <control shapeId="1115" r:id="rId47" name="CheckBox85">
          <controlPr defaultSize="0" autoLine="0" r:id="rId17">
            <anchor moveWithCells="1" sizeWithCells="1">
              <from>
                <xdr:col>4</xdr:col>
                <xdr:colOff>209550</xdr:colOff>
                <xdr:row>85</xdr:row>
                <xdr:rowOff>9525</xdr:rowOff>
              </from>
              <to>
                <xdr:col>4</xdr:col>
                <xdr:colOff>400050</xdr:colOff>
                <xdr:row>85</xdr:row>
                <xdr:rowOff>190500</xdr:rowOff>
              </to>
            </anchor>
          </controlPr>
        </control>
      </mc:Choice>
      <mc:Fallback>
        <control shapeId="1115" r:id="rId47" name="CheckBox85"/>
      </mc:Fallback>
    </mc:AlternateContent>
    <mc:AlternateContent xmlns:mc="http://schemas.openxmlformats.org/markup-compatibility/2006">
      <mc:Choice Requires="x14">
        <control shapeId="1114" r:id="rId48" name="CheckBox84">
          <controlPr defaultSize="0" autoLine="0" r:id="rId17">
            <anchor moveWithCells="1" sizeWithCells="1">
              <from>
                <xdr:col>3</xdr:col>
                <xdr:colOff>133350</xdr:colOff>
                <xdr:row>85</xdr:row>
                <xdr:rowOff>9525</xdr:rowOff>
              </from>
              <to>
                <xdr:col>3</xdr:col>
                <xdr:colOff>333375</xdr:colOff>
                <xdr:row>85</xdr:row>
                <xdr:rowOff>190500</xdr:rowOff>
              </to>
            </anchor>
          </controlPr>
        </control>
      </mc:Choice>
      <mc:Fallback>
        <control shapeId="1114" r:id="rId48" name="CheckBox84"/>
      </mc:Fallback>
    </mc:AlternateContent>
    <mc:AlternateContent xmlns:mc="http://schemas.openxmlformats.org/markup-compatibility/2006">
      <mc:Choice Requires="x14">
        <control shapeId="1113" r:id="rId49" name="CheckBox83">
          <controlPr defaultSize="0" autoLine="0" r:id="rId17">
            <anchor moveWithCells="1" sizeWithCells="1">
              <from>
                <xdr:col>2</xdr:col>
                <xdr:colOff>133350</xdr:colOff>
                <xdr:row>85</xdr:row>
                <xdr:rowOff>0</xdr:rowOff>
              </from>
              <to>
                <xdr:col>2</xdr:col>
                <xdr:colOff>333375</xdr:colOff>
                <xdr:row>85</xdr:row>
                <xdr:rowOff>180975</xdr:rowOff>
              </to>
            </anchor>
          </controlPr>
        </control>
      </mc:Choice>
      <mc:Fallback>
        <control shapeId="1113" r:id="rId49" name="CheckBox83"/>
      </mc:Fallback>
    </mc:AlternateContent>
    <mc:AlternateContent xmlns:mc="http://schemas.openxmlformats.org/markup-compatibility/2006">
      <mc:Choice Requires="x14">
        <control shapeId="1112" r:id="rId50" name="CheckBox82">
          <controlPr defaultSize="0" autoLine="0" r:id="rId17">
            <anchor moveWithCells="1" sizeWithCells="1">
              <from>
                <xdr:col>3</xdr:col>
                <xdr:colOff>133350</xdr:colOff>
                <xdr:row>79</xdr:row>
                <xdr:rowOff>57150</xdr:rowOff>
              </from>
              <to>
                <xdr:col>3</xdr:col>
                <xdr:colOff>333375</xdr:colOff>
                <xdr:row>79</xdr:row>
                <xdr:rowOff>238125</xdr:rowOff>
              </to>
            </anchor>
          </controlPr>
        </control>
      </mc:Choice>
      <mc:Fallback>
        <control shapeId="1112" r:id="rId50" name="CheckBox82"/>
      </mc:Fallback>
    </mc:AlternateContent>
    <mc:AlternateContent xmlns:mc="http://schemas.openxmlformats.org/markup-compatibility/2006">
      <mc:Choice Requires="x14">
        <control shapeId="1111" r:id="rId51" name="CheckBox81">
          <controlPr defaultSize="0" autoLine="0" r:id="rId17">
            <anchor moveWithCells="1" sizeWithCells="1">
              <from>
                <xdr:col>2</xdr:col>
                <xdr:colOff>133350</xdr:colOff>
                <xdr:row>79</xdr:row>
                <xdr:rowOff>38100</xdr:rowOff>
              </from>
              <to>
                <xdr:col>2</xdr:col>
                <xdr:colOff>333375</xdr:colOff>
                <xdr:row>79</xdr:row>
                <xdr:rowOff>219075</xdr:rowOff>
              </to>
            </anchor>
          </controlPr>
        </control>
      </mc:Choice>
      <mc:Fallback>
        <control shapeId="1111" r:id="rId51" name="CheckBox81"/>
      </mc:Fallback>
    </mc:AlternateContent>
    <mc:AlternateContent xmlns:mc="http://schemas.openxmlformats.org/markup-compatibility/2006">
      <mc:Choice Requires="x14">
        <control shapeId="1110" r:id="rId52" name="CheckBox80">
          <controlPr defaultSize="0" autoLine="0" r:id="rId17">
            <anchor moveWithCells="1" sizeWithCells="1">
              <from>
                <xdr:col>4</xdr:col>
                <xdr:colOff>209550</xdr:colOff>
                <xdr:row>77</xdr:row>
                <xdr:rowOff>9525</xdr:rowOff>
              </from>
              <to>
                <xdr:col>4</xdr:col>
                <xdr:colOff>400050</xdr:colOff>
                <xdr:row>77</xdr:row>
                <xdr:rowOff>190500</xdr:rowOff>
              </to>
            </anchor>
          </controlPr>
        </control>
      </mc:Choice>
      <mc:Fallback>
        <control shapeId="1110" r:id="rId52" name="CheckBox80"/>
      </mc:Fallback>
    </mc:AlternateContent>
    <mc:AlternateContent xmlns:mc="http://schemas.openxmlformats.org/markup-compatibility/2006">
      <mc:Choice Requires="x14">
        <control shapeId="1109" r:id="rId53" name="CheckBox79">
          <controlPr defaultSize="0" autoLine="0" r:id="rId17">
            <anchor moveWithCells="1" sizeWithCells="1">
              <from>
                <xdr:col>3</xdr:col>
                <xdr:colOff>133350</xdr:colOff>
                <xdr:row>77</xdr:row>
                <xdr:rowOff>9525</xdr:rowOff>
              </from>
              <to>
                <xdr:col>3</xdr:col>
                <xdr:colOff>333375</xdr:colOff>
                <xdr:row>77</xdr:row>
                <xdr:rowOff>190500</xdr:rowOff>
              </to>
            </anchor>
          </controlPr>
        </control>
      </mc:Choice>
      <mc:Fallback>
        <control shapeId="1109" r:id="rId53" name="CheckBox79"/>
      </mc:Fallback>
    </mc:AlternateContent>
    <mc:AlternateContent xmlns:mc="http://schemas.openxmlformats.org/markup-compatibility/2006">
      <mc:Choice Requires="x14">
        <control shapeId="1108" r:id="rId54" name="CheckBox78">
          <controlPr defaultSize="0" autoLine="0" r:id="rId17">
            <anchor moveWithCells="1" sizeWithCells="1">
              <from>
                <xdr:col>2</xdr:col>
                <xdr:colOff>133350</xdr:colOff>
                <xdr:row>77</xdr:row>
                <xdr:rowOff>0</xdr:rowOff>
              </from>
              <to>
                <xdr:col>2</xdr:col>
                <xdr:colOff>333375</xdr:colOff>
                <xdr:row>77</xdr:row>
                <xdr:rowOff>180975</xdr:rowOff>
              </to>
            </anchor>
          </controlPr>
        </control>
      </mc:Choice>
      <mc:Fallback>
        <control shapeId="1108" r:id="rId54" name="CheckBox78"/>
      </mc:Fallback>
    </mc:AlternateContent>
    <mc:AlternateContent xmlns:mc="http://schemas.openxmlformats.org/markup-compatibility/2006">
      <mc:Choice Requires="x14">
        <control shapeId="1107" r:id="rId55" name="CheckBox77">
          <controlPr defaultSize="0" autoLine="0" r:id="rId17">
            <anchor moveWithCells="1" sizeWithCells="1">
              <from>
                <xdr:col>4</xdr:col>
                <xdr:colOff>209550</xdr:colOff>
                <xdr:row>75</xdr:row>
                <xdr:rowOff>9525</xdr:rowOff>
              </from>
              <to>
                <xdr:col>4</xdr:col>
                <xdr:colOff>400050</xdr:colOff>
                <xdr:row>75</xdr:row>
                <xdr:rowOff>190500</xdr:rowOff>
              </to>
            </anchor>
          </controlPr>
        </control>
      </mc:Choice>
      <mc:Fallback>
        <control shapeId="1107" r:id="rId55" name="CheckBox77"/>
      </mc:Fallback>
    </mc:AlternateContent>
    <mc:AlternateContent xmlns:mc="http://schemas.openxmlformats.org/markup-compatibility/2006">
      <mc:Choice Requires="x14">
        <control shapeId="1106" r:id="rId56" name="CheckBox76">
          <controlPr defaultSize="0" autoLine="0" r:id="rId17">
            <anchor moveWithCells="1" sizeWithCells="1">
              <from>
                <xdr:col>3</xdr:col>
                <xdr:colOff>133350</xdr:colOff>
                <xdr:row>75</xdr:row>
                <xdr:rowOff>9525</xdr:rowOff>
              </from>
              <to>
                <xdr:col>3</xdr:col>
                <xdr:colOff>333375</xdr:colOff>
                <xdr:row>75</xdr:row>
                <xdr:rowOff>190500</xdr:rowOff>
              </to>
            </anchor>
          </controlPr>
        </control>
      </mc:Choice>
      <mc:Fallback>
        <control shapeId="1106" r:id="rId56" name="CheckBox76"/>
      </mc:Fallback>
    </mc:AlternateContent>
    <mc:AlternateContent xmlns:mc="http://schemas.openxmlformats.org/markup-compatibility/2006">
      <mc:Choice Requires="x14">
        <control shapeId="1105" r:id="rId57" name="CheckBox75">
          <controlPr defaultSize="0" autoLine="0" r:id="rId17">
            <anchor moveWithCells="1" sizeWithCells="1">
              <from>
                <xdr:col>2</xdr:col>
                <xdr:colOff>133350</xdr:colOff>
                <xdr:row>75</xdr:row>
                <xdr:rowOff>0</xdr:rowOff>
              </from>
              <to>
                <xdr:col>2</xdr:col>
                <xdr:colOff>333375</xdr:colOff>
                <xdr:row>75</xdr:row>
                <xdr:rowOff>180975</xdr:rowOff>
              </to>
            </anchor>
          </controlPr>
        </control>
      </mc:Choice>
      <mc:Fallback>
        <control shapeId="1105" r:id="rId57" name="CheckBox75"/>
      </mc:Fallback>
    </mc:AlternateContent>
    <mc:AlternateContent xmlns:mc="http://schemas.openxmlformats.org/markup-compatibility/2006">
      <mc:Choice Requires="x14">
        <control shapeId="1104" r:id="rId58" name="CheckBox74">
          <controlPr defaultSize="0" autoLine="0" r:id="rId17">
            <anchor moveWithCells="1" sizeWithCells="1">
              <from>
                <xdr:col>4</xdr:col>
                <xdr:colOff>209550</xdr:colOff>
                <xdr:row>73</xdr:row>
                <xdr:rowOff>57150</xdr:rowOff>
              </from>
              <to>
                <xdr:col>4</xdr:col>
                <xdr:colOff>400050</xdr:colOff>
                <xdr:row>73</xdr:row>
                <xdr:rowOff>238125</xdr:rowOff>
              </to>
            </anchor>
          </controlPr>
        </control>
      </mc:Choice>
      <mc:Fallback>
        <control shapeId="1104" r:id="rId58" name="CheckBox74"/>
      </mc:Fallback>
    </mc:AlternateContent>
    <mc:AlternateContent xmlns:mc="http://schemas.openxmlformats.org/markup-compatibility/2006">
      <mc:Choice Requires="x14">
        <control shapeId="1103" r:id="rId59" name="CheckBox73">
          <controlPr defaultSize="0" autoLine="0" r:id="rId17">
            <anchor moveWithCells="1" sizeWithCells="1">
              <from>
                <xdr:col>3</xdr:col>
                <xdr:colOff>133350</xdr:colOff>
                <xdr:row>73</xdr:row>
                <xdr:rowOff>57150</xdr:rowOff>
              </from>
              <to>
                <xdr:col>3</xdr:col>
                <xdr:colOff>333375</xdr:colOff>
                <xdr:row>73</xdr:row>
                <xdr:rowOff>238125</xdr:rowOff>
              </to>
            </anchor>
          </controlPr>
        </control>
      </mc:Choice>
      <mc:Fallback>
        <control shapeId="1103" r:id="rId59" name="CheckBox73"/>
      </mc:Fallback>
    </mc:AlternateContent>
    <mc:AlternateContent xmlns:mc="http://schemas.openxmlformats.org/markup-compatibility/2006">
      <mc:Choice Requires="x14">
        <control shapeId="1102" r:id="rId60" name="CheckBox72">
          <controlPr defaultSize="0" autoLine="0" r:id="rId17">
            <anchor moveWithCells="1" sizeWithCells="1">
              <from>
                <xdr:col>2</xdr:col>
                <xdr:colOff>133350</xdr:colOff>
                <xdr:row>73</xdr:row>
                <xdr:rowOff>38100</xdr:rowOff>
              </from>
              <to>
                <xdr:col>2</xdr:col>
                <xdr:colOff>333375</xdr:colOff>
                <xdr:row>73</xdr:row>
                <xdr:rowOff>219075</xdr:rowOff>
              </to>
            </anchor>
          </controlPr>
        </control>
      </mc:Choice>
      <mc:Fallback>
        <control shapeId="1102" r:id="rId60" name="CheckBox72"/>
      </mc:Fallback>
    </mc:AlternateContent>
    <mc:AlternateContent xmlns:mc="http://schemas.openxmlformats.org/markup-compatibility/2006">
      <mc:Choice Requires="x14">
        <control shapeId="1101" r:id="rId61" name="CheckBox71">
          <controlPr defaultSize="0" autoLine="0" r:id="rId17">
            <anchor moveWithCells="1" sizeWithCells="1">
              <from>
                <xdr:col>4</xdr:col>
                <xdr:colOff>209550</xdr:colOff>
                <xdr:row>71</xdr:row>
                <xdr:rowOff>9525</xdr:rowOff>
              </from>
              <to>
                <xdr:col>4</xdr:col>
                <xdr:colOff>400050</xdr:colOff>
                <xdr:row>71</xdr:row>
                <xdr:rowOff>190500</xdr:rowOff>
              </to>
            </anchor>
          </controlPr>
        </control>
      </mc:Choice>
      <mc:Fallback>
        <control shapeId="1101" r:id="rId61" name="CheckBox71"/>
      </mc:Fallback>
    </mc:AlternateContent>
    <mc:AlternateContent xmlns:mc="http://schemas.openxmlformats.org/markup-compatibility/2006">
      <mc:Choice Requires="x14">
        <control shapeId="1100" r:id="rId62" name="CheckBox70">
          <controlPr defaultSize="0" autoLine="0" r:id="rId17">
            <anchor moveWithCells="1" sizeWithCells="1">
              <from>
                <xdr:col>3</xdr:col>
                <xdr:colOff>133350</xdr:colOff>
                <xdr:row>71</xdr:row>
                <xdr:rowOff>9525</xdr:rowOff>
              </from>
              <to>
                <xdr:col>3</xdr:col>
                <xdr:colOff>333375</xdr:colOff>
                <xdr:row>71</xdr:row>
                <xdr:rowOff>190500</xdr:rowOff>
              </to>
            </anchor>
          </controlPr>
        </control>
      </mc:Choice>
      <mc:Fallback>
        <control shapeId="1100" r:id="rId62" name="CheckBox70"/>
      </mc:Fallback>
    </mc:AlternateContent>
    <mc:AlternateContent xmlns:mc="http://schemas.openxmlformats.org/markup-compatibility/2006">
      <mc:Choice Requires="x14">
        <control shapeId="1099" r:id="rId63" name="CheckBox69">
          <controlPr defaultSize="0" autoLine="0" r:id="rId17">
            <anchor moveWithCells="1" sizeWithCells="1">
              <from>
                <xdr:col>2</xdr:col>
                <xdr:colOff>133350</xdr:colOff>
                <xdr:row>71</xdr:row>
                <xdr:rowOff>0</xdr:rowOff>
              </from>
              <to>
                <xdr:col>2</xdr:col>
                <xdr:colOff>333375</xdr:colOff>
                <xdr:row>71</xdr:row>
                <xdr:rowOff>180975</xdr:rowOff>
              </to>
            </anchor>
          </controlPr>
        </control>
      </mc:Choice>
      <mc:Fallback>
        <control shapeId="1099" r:id="rId63" name="CheckBox69"/>
      </mc:Fallback>
    </mc:AlternateContent>
    <mc:AlternateContent xmlns:mc="http://schemas.openxmlformats.org/markup-compatibility/2006">
      <mc:Choice Requires="x14">
        <control shapeId="1098" r:id="rId64" name="CheckBox68">
          <controlPr defaultSize="0" autoLine="0" r:id="rId17">
            <anchor moveWithCells="1" sizeWithCells="1">
              <from>
                <xdr:col>4</xdr:col>
                <xdr:colOff>209550</xdr:colOff>
                <xdr:row>69</xdr:row>
                <xdr:rowOff>9525</xdr:rowOff>
              </from>
              <to>
                <xdr:col>4</xdr:col>
                <xdr:colOff>400050</xdr:colOff>
                <xdr:row>69</xdr:row>
                <xdr:rowOff>190500</xdr:rowOff>
              </to>
            </anchor>
          </controlPr>
        </control>
      </mc:Choice>
      <mc:Fallback>
        <control shapeId="1098" r:id="rId64" name="CheckBox68"/>
      </mc:Fallback>
    </mc:AlternateContent>
    <mc:AlternateContent xmlns:mc="http://schemas.openxmlformats.org/markup-compatibility/2006">
      <mc:Choice Requires="x14">
        <control shapeId="1097" r:id="rId65" name="CheckBox67">
          <controlPr defaultSize="0" autoLine="0" r:id="rId17">
            <anchor moveWithCells="1" sizeWithCells="1">
              <from>
                <xdr:col>3</xdr:col>
                <xdr:colOff>133350</xdr:colOff>
                <xdr:row>69</xdr:row>
                <xdr:rowOff>9525</xdr:rowOff>
              </from>
              <to>
                <xdr:col>3</xdr:col>
                <xdr:colOff>333375</xdr:colOff>
                <xdr:row>69</xdr:row>
                <xdr:rowOff>190500</xdr:rowOff>
              </to>
            </anchor>
          </controlPr>
        </control>
      </mc:Choice>
      <mc:Fallback>
        <control shapeId="1097" r:id="rId65" name="CheckBox67"/>
      </mc:Fallback>
    </mc:AlternateContent>
    <mc:AlternateContent xmlns:mc="http://schemas.openxmlformats.org/markup-compatibility/2006">
      <mc:Choice Requires="x14">
        <control shapeId="1096" r:id="rId66" name="CheckBox66">
          <controlPr defaultSize="0" autoLine="0" r:id="rId17">
            <anchor moveWithCells="1" sizeWithCells="1">
              <from>
                <xdr:col>2</xdr:col>
                <xdr:colOff>133350</xdr:colOff>
                <xdr:row>69</xdr:row>
                <xdr:rowOff>0</xdr:rowOff>
              </from>
              <to>
                <xdr:col>2</xdr:col>
                <xdr:colOff>333375</xdr:colOff>
                <xdr:row>69</xdr:row>
                <xdr:rowOff>180975</xdr:rowOff>
              </to>
            </anchor>
          </controlPr>
        </control>
      </mc:Choice>
      <mc:Fallback>
        <control shapeId="1096" r:id="rId66" name="CheckBox66"/>
      </mc:Fallback>
    </mc:AlternateContent>
    <mc:AlternateContent xmlns:mc="http://schemas.openxmlformats.org/markup-compatibility/2006">
      <mc:Choice Requires="x14">
        <control shapeId="1095" r:id="rId67" name="CheckBox65">
          <controlPr defaultSize="0" autoLine="0" r:id="rId17">
            <anchor moveWithCells="1" sizeWithCells="1">
              <from>
                <xdr:col>4</xdr:col>
                <xdr:colOff>209550</xdr:colOff>
                <xdr:row>67</xdr:row>
                <xdr:rowOff>9525</xdr:rowOff>
              </from>
              <to>
                <xdr:col>4</xdr:col>
                <xdr:colOff>400050</xdr:colOff>
                <xdr:row>67</xdr:row>
                <xdr:rowOff>190500</xdr:rowOff>
              </to>
            </anchor>
          </controlPr>
        </control>
      </mc:Choice>
      <mc:Fallback>
        <control shapeId="1095" r:id="rId67" name="CheckBox65"/>
      </mc:Fallback>
    </mc:AlternateContent>
    <mc:AlternateContent xmlns:mc="http://schemas.openxmlformats.org/markup-compatibility/2006">
      <mc:Choice Requires="x14">
        <control shapeId="1094" r:id="rId68" name="CheckBox64">
          <controlPr defaultSize="0" autoLine="0" r:id="rId17">
            <anchor moveWithCells="1" sizeWithCells="1">
              <from>
                <xdr:col>3</xdr:col>
                <xdr:colOff>133350</xdr:colOff>
                <xdr:row>67</xdr:row>
                <xdr:rowOff>9525</xdr:rowOff>
              </from>
              <to>
                <xdr:col>3</xdr:col>
                <xdr:colOff>333375</xdr:colOff>
                <xdr:row>67</xdr:row>
                <xdr:rowOff>190500</xdr:rowOff>
              </to>
            </anchor>
          </controlPr>
        </control>
      </mc:Choice>
      <mc:Fallback>
        <control shapeId="1094" r:id="rId68" name="CheckBox64"/>
      </mc:Fallback>
    </mc:AlternateContent>
    <mc:AlternateContent xmlns:mc="http://schemas.openxmlformats.org/markup-compatibility/2006">
      <mc:Choice Requires="x14">
        <control shapeId="1093" r:id="rId69" name="CheckBox63">
          <controlPr defaultSize="0" autoLine="0" r:id="rId17">
            <anchor moveWithCells="1" sizeWithCells="1">
              <from>
                <xdr:col>2</xdr:col>
                <xdr:colOff>133350</xdr:colOff>
                <xdr:row>67</xdr:row>
                <xdr:rowOff>0</xdr:rowOff>
              </from>
              <to>
                <xdr:col>2</xdr:col>
                <xdr:colOff>333375</xdr:colOff>
                <xdr:row>67</xdr:row>
                <xdr:rowOff>180975</xdr:rowOff>
              </to>
            </anchor>
          </controlPr>
        </control>
      </mc:Choice>
      <mc:Fallback>
        <control shapeId="1093" r:id="rId69" name="CheckBox63"/>
      </mc:Fallback>
    </mc:AlternateContent>
    <mc:AlternateContent xmlns:mc="http://schemas.openxmlformats.org/markup-compatibility/2006">
      <mc:Choice Requires="x14">
        <control shapeId="1092" r:id="rId70" name="CheckBox62">
          <controlPr defaultSize="0" autoLine="0" r:id="rId17">
            <anchor moveWithCells="1" sizeWithCells="1">
              <from>
                <xdr:col>4</xdr:col>
                <xdr:colOff>209550</xdr:colOff>
                <xdr:row>65</xdr:row>
                <xdr:rowOff>57150</xdr:rowOff>
              </from>
              <to>
                <xdr:col>4</xdr:col>
                <xdr:colOff>400050</xdr:colOff>
                <xdr:row>65</xdr:row>
                <xdr:rowOff>238125</xdr:rowOff>
              </to>
            </anchor>
          </controlPr>
        </control>
      </mc:Choice>
      <mc:Fallback>
        <control shapeId="1092" r:id="rId70" name="CheckBox62"/>
      </mc:Fallback>
    </mc:AlternateContent>
    <mc:AlternateContent xmlns:mc="http://schemas.openxmlformats.org/markup-compatibility/2006">
      <mc:Choice Requires="x14">
        <control shapeId="1091" r:id="rId71" name="CheckBox61">
          <controlPr defaultSize="0" autoLine="0" r:id="rId17">
            <anchor moveWithCells="1" sizeWithCells="1">
              <from>
                <xdr:col>3</xdr:col>
                <xdr:colOff>133350</xdr:colOff>
                <xdr:row>65</xdr:row>
                <xdr:rowOff>57150</xdr:rowOff>
              </from>
              <to>
                <xdr:col>3</xdr:col>
                <xdr:colOff>333375</xdr:colOff>
                <xdr:row>65</xdr:row>
                <xdr:rowOff>238125</xdr:rowOff>
              </to>
            </anchor>
          </controlPr>
        </control>
      </mc:Choice>
      <mc:Fallback>
        <control shapeId="1091" r:id="rId71" name="CheckBox61"/>
      </mc:Fallback>
    </mc:AlternateContent>
    <mc:AlternateContent xmlns:mc="http://schemas.openxmlformats.org/markup-compatibility/2006">
      <mc:Choice Requires="x14">
        <control shapeId="1090" r:id="rId72" name="CheckBox60">
          <controlPr defaultSize="0" autoLine="0" r:id="rId17">
            <anchor moveWithCells="1" sizeWithCells="1">
              <from>
                <xdr:col>2</xdr:col>
                <xdr:colOff>133350</xdr:colOff>
                <xdr:row>65</xdr:row>
                <xdr:rowOff>38100</xdr:rowOff>
              </from>
              <to>
                <xdr:col>2</xdr:col>
                <xdr:colOff>333375</xdr:colOff>
                <xdr:row>65</xdr:row>
                <xdr:rowOff>219075</xdr:rowOff>
              </to>
            </anchor>
          </controlPr>
        </control>
      </mc:Choice>
      <mc:Fallback>
        <control shapeId="1090" r:id="rId72" name="CheckBox60"/>
      </mc:Fallback>
    </mc:AlternateContent>
    <mc:AlternateContent xmlns:mc="http://schemas.openxmlformats.org/markup-compatibility/2006">
      <mc:Choice Requires="x14">
        <control shapeId="1089" r:id="rId73" name="CheckBox59">
          <controlPr defaultSize="0" autoLine="0" r:id="rId17">
            <anchor moveWithCells="1" sizeWithCells="1">
              <from>
                <xdr:col>4</xdr:col>
                <xdr:colOff>209550</xdr:colOff>
                <xdr:row>63</xdr:row>
                <xdr:rowOff>9525</xdr:rowOff>
              </from>
              <to>
                <xdr:col>4</xdr:col>
                <xdr:colOff>400050</xdr:colOff>
                <xdr:row>63</xdr:row>
                <xdr:rowOff>190500</xdr:rowOff>
              </to>
            </anchor>
          </controlPr>
        </control>
      </mc:Choice>
      <mc:Fallback>
        <control shapeId="1089" r:id="rId73" name="CheckBox59"/>
      </mc:Fallback>
    </mc:AlternateContent>
    <mc:AlternateContent xmlns:mc="http://schemas.openxmlformats.org/markup-compatibility/2006">
      <mc:Choice Requires="x14">
        <control shapeId="1088" r:id="rId74" name="CheckBox58">
          <controlPr defaultSize="0" autoLine="0" r:id="rId17">
            <anchor moveWithCells="1" sizeWithCells="1">
              <from>
                <xdr:col>3</xdr:col>
                <xdr:colOff>133350</xdr:colOff>
                <xdr:row>63</xdr:row>
                <xdr:rowOff>9525</xdr:rowOff>
              </from>
              <to>
                <xdr:col>3</xdr:col>
                <xdr:colOff>333375</xdr:colOff>
                <xdr:row>63</xdr:row>
                <xdr:rowOff>190500</xdr:rowOff>
              </to>
            </anchor>
          </controlPr>
        </control>
      </mc:Choice>
      <mc:Fallback>
        <control shapeId="1088" r:id="rId74" name="CheckBox58"/>
      </mc:Fallback>
    </mc:AlternateContent>
    <mc:AlternateContent xmlns:mc="http://schemas.openxmlformats.org/markup-compatibility/2006">
      <mc:Choice Requires="x14">
        <control shapeId="1087" r:id="rId75" name="CheckBox57">
          <controlPr defaultSize="0" autoLine="0" r:id="rId17">
            <anchor moveWithCells="1" sizeWithCells="1">
              <from>
                <xdr:col>2</xdr:col>
                <xdr:colOff>133350</xdr:colOff>
                <xdr:row>63</xdr:row>
                <xdr:rowOff>0</xdr:rowOff>
              </from>
              <to>
                <xdr:col>2</xdr:col>
                <xdr:colOff>333375</xdr:colOff>
                <xdr:row>63</xdr:row>
                <xdr:rowOff>180975</xdr:rowOff>
              </to>
            </anchor>
          </controlPr>
        </control>
      </mc:Choice>
      <mc:Fallback>
        <control shapeId="1087" r:id="rId75" name="CheckBox57"/>
      </mc:Fallback>
    </mc:AlternateContent>
    <mc:AlternateContent xmlns:mc="http://schemas.openxmlformats.org/markup-compatibility/2006">
      <mc:Choice Requires="x14">
        <control shapeId="1075" r:id="rId76" name="CheckBox45">
          <controlPr defaultSize="0" autoLine="0" r:id="rId17">
            <anchor moveWithCells="1" sizeWithCells="1">
              <from>
                <xdr:col>4</xdr:col>
                <xdr:colOff>209550</xdr:colOff>
                <xdr:row>49</xdr:row>
                <xdr:rowOff>19050</xdr:rowOff>
              </from>
              <to>
                <xdr:col>4</xdr:col>
                <xdr:colOff>400050</xdr:colOff>
                <xdr:row>49</xdr:row>
                <xdr:rowOff>200025</xdr:rowOff>
              </to>
            </anchor>
          </controlPr>
        </control>
      </mc:Choice>
      <mc:Fallback>
        <control shapeId="1075" r:id="rId76" name="CheckBox45"/>
      </mc:Fallback>
    </mc:AlternateContent>
    <mc:AlternateContent xmlns:mc="http://schemas.openxmlformats.org/markup-compatibility/2006">
      <mc:Choice Requires="x14">
        <control shapeId="1074" r:id="rId77" name="CheckBox44">
          <controlPr defaultSize="0" autoLine="0" r:id="rId17">
            <anchor moveWithCells="1" sizeWithCells="1">
              <from>
                <xdr:col>3</xdr:col>
                <xdr:colOff>133350</xdr:colOff>
                <xdr:row>49</xdr:row>
                <xdr:rowOff>19050</xdr:rowOff>
              </from>
              <to>
                <xdr:col>3</xdr:col>
                <xdr:colOff>333375</xdr:colOff>
                <xdr:row>49</xdr:row>
                <xdr:rowOff>200025</xdr:rowOff>
              </to>
            </anchor>
          </controlPr>
        </control>
      </mc:Choice>
      <mc:Fallback>
        <control shapeId="1074" r:id="rId77" name="CheckBox44"/>
      </mc:Fallback>
    </mc:AlternateContent>
    <mc:AlternateContent xmlns:mc="http://schemas.openxmlformats.org/markup-compatibility/2006">
      <mc:Choice Requires="x14">
        <control shapeId="1073" r:id="rId78" name="CheckBox43">
          <controlPr defaultSize="0" autoLine="0" r:id="rId17">
            <anchor moveWithCells="1" sizeWithCells="1">
              <from>
                <xdr:col>2</xdr:col>
                <xdr:colOff>133350</xdr:colOff>
                <xdr:row>49</xdr:row>
                <xdr:rowOff>19050</xdr:rowOff>
              </from>
              <to>
                <xdr:col>2</xdr:col>
                <xdr:colOff>333375</xdr:colOff>
                <xdr:row>49</xdr:row>
                <xdr:rowOff>200025</xdr:rowOff>
              </to>
            </anchor>
          </controlPr>
        </control>
      </mc:Choice>
      <mc:Fallback>
        <control shapeId="1073" r:id="rId78" name="CheckBox43"/>
      </mc:Fallback>
    </mc:AlternateContent>
    <mc:AlternateContent xmlns:mc="http://schemas.openxmlformats.org/markup-compatibility/2006">
      <mc:Choice Requires="x14">
        <control shapeId="1071" r:id="rId79" name="CheckBox42">
          <controlPr defaultSize="0" autoLine="0" r:id="rId80">
            <anchor moveWithCells="1" sizeWithCells="1">
              <from>
                <xdr:col>6</xdr:col>
                <xdr:colOff>495300</xdr:colOff>
                <xdr:row>43</xdr:row>
                <xdr:rowOff>95250</xdr:rowOff>
              </from>
              <to>
                <xdr:col>6</xdr:col>
                <xdr:colOff>704850</xdr:colOff>
                <xdr:row>43</xdr:row>
                <xdr:rowOff>352425</xdr:rowOff>
              </to>
            </anchor>
          </controlPr>
        </control>
      </mc:Choice>
      <mc:Fallback>
        <control shapeId="1071" r:id="rId79" name="CheckBox42"/>
      </mc:Fallback>
    </mc:AlternateContent>
    <mc:AlternateContent xmlns:mc="http://schemas.openxmlformats.org/markup-compatibility/2006">
      <mc:Choice Requires="x14">
        <control shapeId="1070" r:id="rId81" name="CheckBox41">
          <controlPr defaultSize="0" autoLine="0" r:id="rId82">
            <anchor moveWithCells="1" sizeWithCells="1">
              <from>
                <xdr:col>6</xdr:col>
                <xdr:colOff>495300</xdr:colOff>
                <xdr:row>42</xdr:row>
                <xdr:rowOff>209550</xdr:rowOff>
              </from>
              <to>
                <xdr:col>6</xdr:col>
                <xdr:colOff>704850</xdr:colOff>
                <xdr:row>42</xdr:row>
                <xdr:rowOff>457200</xdr:rowOff>
              </to>
            </anchor>
          </controlPr>
        </control>
      </mc:Choice>
      <mc:Fallback>
        <control shapeId="1070" r:id="rId81" name="CheckBox41"/>
      </mc:Fallback>
    </mc:AlternateContent>
    <mc:AlternateContent xmlns:mc="http://schemas.openxmlformats.org/markup-compatibility/2006">
      <mc:Choice Requires="x14">
        <control shapeId="1069" r:id="rId83" name="CheckBox40">
          <controlPr defaultSize="0" autoLine="0" r:id="rId82">
            <anchor moveWithCells="1" sizeWithCells="1">
              <from>
                <xdr:col>6</xdr:col>
                <xdr:colOff>495300</xdr:colOff>
                <xdr:row>41</xdr:row>
                <xdr:rowOff>95250</xdr:rowOff>
              </from>
              <to>
                <xdr:col>6</xdr:col>
                <xdr:colOff>704850</xdr:colOff>
                <xdr:row>41</xdr:row>
                <xdr:rowOff>342900</xdr:rowOff>
              </to>
            </anchor>
          </controlPr>
        </control>
      </mc:Choice>
      <mc:Fallback>
        <control shapeId="1069" r:id="rId83" name="CheckBox40"/>
      </mc:Fallback>
    </mc:AlternateContent>
    <mc:AlternateContent xmlns:mc="http://schemas.openxmlformats.org/markup-compatibility/2006">
      <mc:Choice Requires="x14">
        <control shapeId="1068" r:id="rId84" name="CheckBox39">
          <controlPr defaultSize="0" autoLine="0" r:id="rId85">
            <anchor moveWithCells="1" sizeWithCells="1">
              <from>
                <xdr:col>6</xdr:col>
                <xdr:colOff>495300</xdr:colOff>
                <xdr:row>40</xdr:row>
                <xdr:rowOff>180975</xdr:rowOff>
              </from>
              <to>
                <xdr:col>6</xdr:col>
                <xdr:colOff>704850</xdr:colOff>
                <xdr:row>40</xdr:row>
                <xdr:rowOff>428625</xdr:rowOff>
              </to>
            </anchor>
          </controlPr>
        </control>
      </mc:Choice>
      <mc:Fallback>
        <control shapeId="1068" r:id="rId84" name="CheckBox39"/>
      </mc:Fallback>
    </mc:AlternateContent>
    <mc:AlternateContent xmlns:mc="http://schemas.openxmlformats.org/markup-compatibility/2006">
      <mc:Choice Requires="x14">
        <control shapeId="1067" r:id="rId86" name="CheckBox38">
          <controlPr defaultSize="0" autoLine="0" r:id="rId85">
            <anchor moveWithCells="1" sizeWithCells="1">
              <from>
                <xdr:col>6</xdr:col>
                <xdr:colOff>495300</xdr:colOff>
                <xdr:row>39</xdr:row>
                <xdr:rowOff>85725</xdr:rowOff>
              </from>
              <to>
                <xdr:col>6</xdr:col>
                <xdr:colOff>704850</xdr:colOff>
                <xdr:row>39</xdr:row>
                <xdr:rowOff>323850</xdr:rowOff>
              </to>
            </anchor>
          </controlPr>
        </control>
      </mc:Choice>
      <mc:Fallback>
        <control shapeId="1067" r:id="rId86" name="CheckBox38"/>
      </mc:Fallback>
    </mc:AlternateContent>
    <mc:AlternateContent xmlns:mc="http://schemas.openxmlformats.org/markup-compatibility/2006">
      <mc:Choice Requires="x14">
        <control shapeId="1066" r:id="rId87" name="CheckBox37">
          <controlPr defaultSize="0" autoLine="0" r:id="rId85">
            <anchor moveWithCells="1" sizeWithCells="1">
              <from>
                <xdr:col>6</xdr:col>
                <xdr:colOff>495300</xdr:colOff>
                <xdr:row>38</xdr:row>
                <xdr:rowOff>200025</xdr:rowOff>
              </from>
              <to>
                <xdr:col>6</xdr:col>
                <xdr:colOff>704850</xdr:colOff>
                <xdr:row>38</xdr:row>
                <xdr:rowOff>438150</xdr:rowOff>
              </to>
            </anchor>
          </controlPr>
        </control>
      </mc:Choice>
      <mc:Fallback>
        <control shapeId="1066" r:id="rId87" name="CheckBox37"/>
      </mc:Fallback>
    </mc:AlternateContent>
    <mc:AlternateContent xmlns:mc="http://schemas.openxmlformats.org/markup-compatibility/2006">
      <mc:Choice Requires="x14">
        <control shapeId="1065" r:id="rId88" name="CheckBox36">
          <controlPr defaultSize="0" autoLine="0" r:id="rId85">
            <anchor moveWithCells="1" sizeWithCells="1">
              <from>
                <xdr:col>6</xdr:col>
                <xdr:colOff>495300</xdr:colOff>
                <xdr:row>37</xdr:row>
                <xdr:rowOff>314325</xdr:rowOff>
              </from>
              <to>
                <xdr:col>6</xdr:col>
                <xdr:colOff>704850</xdr:colOff>
                <xdr:row>37</xdr:row>
                <xdr:rowOff>552450</xdr:rowOff>
              </to>
            </anchor>
          </controlPr>
        </control>
      </mc:Choice>
      <mc:Fallback>
        <control shapeId="1065" r:id="rId88" name="CheckBox36"/>
      </mc:Fallback>
    </mc:AlternateContent>
    <mc:AlternateContent xmlns:mc="http://schemas.openxmlformats.org/markup-compatibility/2006">
      <mc:Choice Requires="x14">
        <control shapeId="1064" r:id="rId89" name="CheckBox35">
          <controlPr defaultSize="0" autoLine="0" r:id="rId85">
            <anchor moveWithCells="1" sizeWithCells="1">
              <from>
                <xdr:col>6</xdr:col>
                <xdr:colOff>495300</xdr:colOff>
                <xdr:row>36</xdr:row>
                <xdr:rowOff>361950</xdr:rowOff>
              </from>
              <to>
                <xdr:col>6</xdr:col>
                <xdr:colOff>704850</xdr:colOff>
                <xdr:row>36</xdr:row>
                <xdr:rowOff>609600</xdr:rowOff>
              </to>
            </anchor>
          </controlPr>
        </control>
      </mc:Choice>
      <mc:Fallback>
        <control shapeId="1064" r:id="rId89" name="CheckBox35"/>
      </mc:Fallback>
    </mc:AlternateContent>
    <mc:AlternateContent xmlns:mc="http://schemas.openxmlformats.org/markup-compatibility/2006">
      <mc:Choice Requires="x14">
        <control shapeId="1063" r:id="rId90" name="CheckBox34">
          <controlPr defaultSize="0" autoLine="0" r:id="rId85">
            <anchor moveWithCells="1" sizeWithCells="1">
              <from>
                <xdr:col>6</xdr:col>
                <xdr:colOff>495300</xdr:colOff>
                <xdr:row>35</xdr:row>
                <xdr:rowOff>171450</xdr:rowOff>
              </from>
              <to>
                <xdr:col>6</xdr:col>
                <xdr:colOff>704850</xdr:colOff>
                <xdr:row>35</xdr:row>
                <xdr:rowOff>419100</xdr:rowOff>
              </to>
            </anchor>
          </controlPr>
        </control>
      </mc:Choice>
      <mc:Fallback>
        <control shapeId="1063" r:id="rId90" name="CheckBox34"/>
      </mc:Fallback>
    </mc:AlternateContent>
    <mc:AlternateContent xmlns:mc="http://schemas.openxmlformats.org/markup-compatibility/2006">
      <mc:Choice Requires="x14">
        <control shapeId="1062" r:id="rId91" name="CheckBox33">
          <controlPr defaultSize="0" autoLine="0" r:id="rId92">
            <anchor moveWithCells="1" sizeWithCells="1">
              <from>
                <xdr:col>6</xdr:col>
                <xdr:colOff>504825</xdr:colOff>
                <xdr:row>34</xdr:row>
                <xdr:rowOff>38100</xdr:rowOff>
              </from>
              <to>
                <xdr:col>6</xdr:col>
                <xdr:colOff>666750</xdr:colOff>
                <xdr:row>35</xdr:row>
                <xdr:rowOff>0</xdr:rowOff>
              </to>
            </anchor>
          </controlPr>
        </control>
      </mc:Choice>
      <mc:Fallback>
        <control shapeId="1062" r:id="rId91" name="CheckBox33"/>
      </mc:Fallback>
    </mc:AlternateContent>
    <mc:AlternateContent xmlns:mc="http://schemas.openxmlformats.org/markup-compatibility/2006">
      <mc:Choice Requires="x14">
        <control shapeId="1061" r:id="rId93" name="CheckBox32">
          <controlPr defaultSize="0" autoLine="0" altText="" r:id="rId92">
            <anchor moveWithCells="1" sizeWithCells="1">
              <from>
                <xdr:col>6</xdr:col>
                <xdr:colOff>495300</xdr:colOff>
                <xdr:row>33</xdr:row>
                <xdr:rowOff>133350</xdr:rowOff>
              </from>
              <to>
                <xdr:col>6</xdr:col>
                <xdr:colOff>666750</xdr:colOff>
                <xdr:row>33</xdr:row>
                <xdr:rowOff>285750</xdr:rowOff>
              </to>
            </anchor>
          </controlPr>
        </control>
      </mc:Choice>
      <mc:Fallback>
        <control shapeId="1061" r:id="rId93" name="CheckBox32"/>
      </mc:Fallback>
    </mc:AlternateContent>
    <mc:AlternateContent xmlns:mc="http://schemas.openxmlformats.org/markup-compatibility/2006">
      <mc:Choice Requires="x14">
        <control shapeId="1060" r:id="rId94" name="CheckBox31">
          <controlPr defaultSize="0" autoLine="0" r:id="rId95">
            <anchor moveWithCells="1" sizeWithCells="1">
              <from>
                <xdr:col>6</xdr:col>
                <xdr:colOff>485775</xdr:colOff>
                <xdr:row>32</xdr:row>
                <xdr:rowOff>171450</xdr:rowOff>
              </from>
              <to>
                <xdr:col>6</xdr:col>
                <xdr:colOff>685800</xdr:colOff>
                <xdr:row>32</xdr:row>
                <xdr:rowOff>419100</xdr:rowOff>
              </to>
            </anchor>
          </controlPr>
        </control>
      </mc:Choice>
      <mc:Fallback>
        <control shapeId="1060" r:id="rId94" name="CheckBox31"/>
      </mc:Fallback>
    </mc:AlternateContent>
    <mc:AlternateContent xmlns:mc="http://schemas.openxmlformats.org/markup-compatibility/2006">
      <mc:Choice Requires="x14">
        <control shapeId="1059" r:id="rId96" name="CheckBox30">
          <controlPr defaultSize="0" autoLine="0" altText="" r:id="rId92">
            <anchor moveWithCells="1" sizeWithCells="1">
              <from>
                <xdr:col>6</xdr:col>
                <xdr:colOff>495300</xdr:colOff>
                <xdr:row>31</xdr:row>
                <xdr:rowOff>133350</xdr:rowOff>
              </from>
              <to>
                <xdr:col>6</xdr:col>
                <xdr:colOff>666750</xdr:colOff>
                <xdr:row>31</xdr:row>
                <xdr:rowOff>285750</xdr:rowOff>
              </to>
            </anchor>
          </controlPr>
        </control>
      </mc:Choice>
      <mc:Fallback>
        <control shapeId="1059" r:id="rId96" name="CheckBox30"/>
      </mc:Fallback>
    </mc:AlternateContent>
    <mc:AlternateContent xmlns:mc="http://schemas.openxmlformats.org/markup-compatibility/2006">
      <mc:Choice Requires="x14">
        <control shapeId="1058" r:id="rId97" name="CheckBox29">
          <controlPr defaultSize="0" autoLine="0" altText="" r:id="rId92">
            <anchor moveWithCells="1" sizeWithCells="1">
              <from>
                <xdr:col>6</xdr:col>
                <xdr:colOff>495300</xdr:colOff>
                <xdr:row>30</xdr:row>
                <xdr:rowOff>133350</xdr:rowOff>
              </from>
              <to>
                <xdr:col>6</xdr:col>
                <xdr:colOff>666750</xdr:colOff>
                <xdr:row>30</xdr:row>
                <xdr:rowOff>285750</xdr:rowOff>
              </to>
            </anchor>
          </controlPr>
        </control>
      </mc:Choice>
      <mc:Fallback>
        <control shapeId="1058" r:id="rId97" name="CheckBox29"/>
      </mc:Fallback>
    </mc:AlternateContent>
    <mc:AlternateContent xmlns:mc="http://schemas.openxmlformats.org/markup-compatibility/2006">
      <mc:Choice Requires="x14">
        <control shapeId="1057" r:id="rId98" name="CheckBox28">
          <controlPr defaultSize="0" autoLine="0" altText="" r:id="rId92">
            <anchor moveWithCells="1" sizeWithCells="1">
              <from>
                <xdr:col>6</xdr:col>
                <xdr:colOff>495300</xdr:colOff>
                <xdr:row>29</xdr:row>
                <xdr:rowOff>133350</xdr:rowOff>
              </from>
              <to>
                <xdr:col>6</xdr:col>
                <xdr:colOff>666750</xdr:colOff>
                <xdr:row>29</xdr:row>
                <xdr:rowOff>285750</xdr:rowOff>
              </to>
            </anchor>
          </controlPr>
        </control>
      </mc:Choice>
      <mc:Fallback>
        <control shapeId="1057" r:id="rId98" name="CheckBox28"/>
      </mc:Fallback>
    </mc:AlternateContent>
    <mc:AlternateContent xmlns:mc="http://schemas.openxmlformats.org/markup-compatibility/2006">
      <mc:Choice Requires="x14">
        <control shapeId="1056" r:id="rId99" name="CheckBox27">
          <controlPr defaultSize="0" autoLine="0" altText="" r:id="rId92">
            <anchor moveWithCells="1" sizeWithCells="1">
              <from>
                <xdr:col>6</xdr:col>
                <xdr:colOff>495300</xdr:colOff>
                <xdr:row>28</xdr:row>
                <xdr:rowOff>133350</xdr:rowOff>
              </from>
              <to>
                <xdr:col>6</xdr:col>
                <xdr:colOff>666750</xdr:colOff>
                <xdr:row>28</xdr:row>
                <xdr:rowOff>285750</xdr:rowOff>
              </to>
            </anchor>
          </controlPr>
        </control>
      </mc:Choice>
      <mc:Fallback>
        <control shapeId="1056" r:id="rId99" name="CheckBox27"/>
      </mc:Fallback>
    </mc:AlternateContent>
    <mc:AlternateContent xmlns:mc="http://schemas.openxmlformats.org/markup-compatibility/2006">
      <mc:Choice Requires="x14">
        <control shapeId="1055" r:id="rId100" name="CheckBox26">
          <controlPr defaultSize="0" autoLine="0" altText="" r:id="rId92">
            <anchor moveWithCells="1" sizeWithCells="1">
              <from>
                <xdr:col>6</xdr:col>
                <xdr:colOff>495300</xdr:colOff>
                <xdr:row>27</xdr:row>
                <xdr:rowOff>247650</xdr:rowOff>
              </from>
              <to>
                <xdr:col>6</xdr:col>
                <xdr:colOff>666750</xdr:colOff>
                <xdr:row>27</xdr:row>
                <xdr:rowOff>400050</xdr:rowOff>
              </to>
            </anchor>
          </controlPr>
        </control>
      </mc:Choice>
      <mc:Fallback>
        <control shapeId="1055" r:id="rId100" name="CheckBox26"/>
      </mc:Fallback>
    </mc:AlternateContent>
    <mc:AlternateContent xmlns:mc="http://schemas.openxmlformats.org/markup-compatibility/2006">
      <mc:Choice Requires="x14">
        <control shapeId="1054" r:id="rId101" name="CheckBox25">
          <controlPr defaultSize="0" autoLine="0" altText="" r:id="rId92">
            <anchor moveWithCells="1" sizeWithCells="1">
              <from>
                <xdr:col>6</xdr:col>
                <xdr:colOff>495300</xdr:colOff>
                <xdr:row>26</xdr:row>
                <xdr:rowOff>247650</xdr:rowOff>
              </from>
              <to>
                <xdr:col>6</xdr:col>
                <xdr:colOff>666750</xdr:colOff>
                <xdr:row>26</xdr:row>
                <xdr:rowOff>400050</xdr:rowOff>
              </to>
            </anchor>
          </controlPr>
        </control>
      </mc:Choice>
      <mc:Fallback>
        <control shapeId="1054" r:id="rId101" name="CheckBox25"/>
      </mc:Fallback>
    </mc:AlternateContent>
    <mc:AlternateContent xmlns:mc="http://schemas.openxmlformats.org/markup-compatibility/2006">
      <mc:Choice Requires="x14">
        <control shapeId="1053" r:id="rId102" name="CheckBox24">
          <controlPr defaultSize="0" autoLine="0" altText="" r:id="rId92">
            <anchor moveWithCells="1" sizeWithCells="1">
              <from>
                <xdr:col>6</xdr:col>
                <xdr:colOff>495300</xdr:colOff>
                <xdr:row>25</xdr:row>
                <xdr:rowOff>123825</xdr:rowOff>
              </from>
              <to>
                <xdr:col>6</xdr:col>
                <xdr:colOff>666750</xdr:colOff>
                <xdr:row>25</xdr:row>
                <xdr:rowOff>285750</xdr:rowOff>
              </to>
            </anchor>
          </controlPr>
        </control>
      </mc:Choice>
      <mc:Fallback>
        <control shapeId="1053" r:id="rId102" name="CheckBox24"/>
      </mc:Fallback>
    </mc:AlternateContent>
    <mc:AlternateContent xmlns:mc="http://schemas.openxmlformats.org/markup-compatibility/2006">
      <mc:Choice Requires="x14">
        <control shapeId="1052" r:id="rId103" name="CheckBox23">
          <controlPr defaultSize="0" autoLine="0" altText="" r:id="rId92">
            <anchor moveWithCells="1" sizeWithCells="1">
              <from>
                <xdr:col>6</xdr:col>
                <xdr:colOff>495300</xdr:colOff>
                <xdr:row>24</xdr:row>
                <xdr:rowOff>123825</xdr:rowOff>
              </from>
              <to>
                <xdr:col>6</xdr:col>
                <xdr:colOff>666750</xdr:colOff>
                <xdr:row>24</xdr:row>
                <xdr:rowOff>285750</xdr:rowOff>
              </to>
            </anchor>
          </controlPr>
        </control>
      </mc:Choice>
      <mc:Fallback>
        <control shapeId="1052" r:id="rId103" name="CheckBox23"/>
      </mc:Fallback>
    </mc:AlternateContent>
    <mc:AlternateContent xmlns:mc="http://schemas.openxmlformats.org/markup-compatibility/2006">
      <mc:Choice Requires="x14">
        <control shapeId="1051" r:id="rId104" name="CheckBox22">
          <controlPr defaultSize="0" autoLine="0" r:id="rId92">
            <anchor moveWithCells="1" sizeWithCells="1">
              <from>
                <xdr:col>6</xdr:col>
                <xdr:colOff>485775</xdr:colOff>
                <xdr:row>23</xdr:row>
                <xdr:rowOff>38100</xdr:rowOff>
              </from>
              <to>
                <xdr:col>6</xdr:col>
                <xdr:colOff>657225</xdr:colOff>
                <xdr:row>24</xdr:row>
                <xdr:rowOff>0</xdr:rowOff>
              </to>
            </anchor>
          </controlPr>
        </control>
      </mc:Choice>
      <mc:Fallback>
        <control shapeId="1051" r:id="rId104" name="CheckBox22"/>
      </mc:Fallback>
    </mc:AlternateContent>
    <mc:AlternateContent xmlns:mc="http://schemas.openxmlformats.org/markup-compatibility/2006">
      <mc:Choice Requires="x14">
        <control shapeId="1049" r:id="rId105" name="CheckBox21">
          <controlPr defaultSize="0" autoLine="0" r:id="rId106">
            <anchor moveWithCells="1" sizeWithCells="1">
              <from>
                <xdr:col>7</xdr:col>
                <xdr:colOff>495300</xdr:colOff>
                <xdr:row>43</xdr:row>
                <xdr:rowOff>95250</xdr:rowOff>
              </from>
              <to>
                <xdr:col>7</xdr:col>
                <xdr:colOff>704850</xdr:colOff>
                <xdr:row>43</xdr:row>
                <xdr:rowOff>352425</xdr:rowOff>
              </to>
            </anchor>
          </controlPr>
        </control>
      </mc:Choice>
      <mc:Fallback>
        <control shapeId="1049" r:id="rId105" name="CheckBox21"/>
      </mc:Fallback>
    </mc:AlternateContent>
    <mc:AlternateContent xmlns:mc="http://schemas.openxmlformats.org/markup-compatibility/2006">
      <mc:Choice Requires="x14">
        <control shapeId="1048" r:id="rId107" name="CheckBox20">
          <controlPr defaultSize="0" autoLine="0" r:id="rId106">
            <anchor moveWithCells="1" sizeWithCells="1">
              <from>
                <xdr:col>7</xdr:col>
                <xdr:colOff>495300</xdr:colOff>
                <xdr:row>42</xdr:row>
                <xdr:rowOff>209550</xdr:rowOff>
              </from>
              <to>
                <xdr:col>7</xdr:col>
                <xdr:colOff>704850</xdr:colOff>
                <xdr:row>42</xdr:row>
                <xdr:rowOff>457200</xdr:rowOff>
              </to>
            </anchor>
          </controlPr>
        </control>
      </mc:Choice>
      <mc:Fallback>
        <control shapeId="1048" r:id="rId107" name="CheckBox20"/>
      </mc:Fallback>
    </mc:AlternateContent>
    <mc:AlternateContent xmlns:mc="http://schemas.openxmlformats.org/markup-compatibility/2006">
      <mc:Choice Requires="x14">
        <control shapeId="1047" r:id="rId108" name="CheckBox19">
          <controlPr defaultSize="0" autoLine="0" r:id="rId106">
            <anchor moveWithCells="1" sizeWithCells="1">
              <from>
                <xdr:col>7</xdr:col>
                <xdr:colOff>495300</xdr:colOff>
                <xdr:row>41</xdr:row>
                <xdr:rowOff>95250</xdr:rowOff>
              </from>
              <to>
                <xdr:col>7</xdr:col>
                <xdr:colOff>704850</xdr:colOff>
                <xdr:row>41</xdr:row>
                <xdr:rowOff>342900</xdr:rowOff>
              </to>
            </anchor>
          </controlPr>
        </control>
      </mc:Choice>
      <mc:Fallback>
        <control shapeId="1047" r:id="rId108" name="CheckBox19"/>
      </mc:Fallback>
    </mc:AlternateContent>
    <mc:AlternateContent xmlns:mc="http://schemas.openxmlformats.org/markup-compatibility/2006">
      <mc:Choice Requires="x14">
        <control shapeId="1046" r:id="rId109" name="CheckBox18">
          <controlPr defaultSize="0" autoLine="0" r:id="rId106">
            <anchor moveWithCells="1" sizeWithCells="1">
              <from>
                <xdr:col>7</xdr:col>
                <xdr:colOff>495300</xdr:colOff>
                <xdr:row>40</xdr:row>
                <xdr:rowOff>180975</xdr:rowOff>
              </from>
              <to>
                <xdr:col>7</xdr:col>
                <xdr:colOff>704850</xdr:colOff>
                <xdr:row>40</xdr:row>
                <xdr:rowOff>428625</xdr:rowOff>
              </to>
            </anchor>
          </controlPr>
        </control>
      </mc:Choice>
      <mc:Fallback>
        <control shapeId="1046" r:id="rId109" name="CheckBox18"/>
      </mc:Fallback>
    </mc:AlternateContent>
    <mc:AlternateContent xmlns:mc="http://schemas.openxmlformats.org/markup-compatibility/2006">
      <mc:Choice Requires="x14">
        <control shapeId="1045" r:id="rId110" name="CheckBox17">
          <controlPr defaultSize="0" autoLine="0" r:id="rId106">
            <anchor moveWithCells="1" sizeWithCells="1">
              <from>
                <xdr:col>7</xdr:col>
                <xdr:colOff>495300</xdr:colOff>
                <xdr:row>39</xdr:row>
                <xdr:rowOff>85725</xdr:rowOff>
              </from>
              <to>
                <xdr:col>7</xdr:col>
                <xdr:colOff>704850</xdr:colOff>
                <xdr:row>39</xdr:row>
                <xdr:rowOff>323850</xdr:rowOff>
              </to>
            </anchor>
          </controlPr>
        </control>
      </mc:Choice>
      <mc:Fallback>
        <control shapeId="1045" r:id="rId110" name="CheckBox17"/>
      </mc:Fallback>
    </mc:AlternateContent>
    <mc:AlternateContent xmlns:mc="http://schemas.openxmlformats.org/markup-compatibility/2006">
      <mc:Choice Requires="x14">
        <control shapeId="1044" r:id="rId111" name="CheckBox16">
          <controlPr defaultSize="0" autoLine="0" r:id="rId106">
            <anchor moveWithCells="1" sizeWithCells="1">
              <from>
                <xdr:col>7</xdr:col>
                <xdr:colOff>495300</xdr:colOff>
                <xdr:row>38</xdr:row>
                <xdr:rowOff>200025</xdr:rowOff>
              </from>
              <to>
                <xdr:col>7</xdr:col>
                <xdr:colOff>704850</xdr:colOff>
                <xdr:row>38</xdr:row>
                <xdr:rowOff>438150</xdr:rowOff>
              </to>
            </anchor>
          </controlPr>
        </control>
      </mc:Choice>
      <mc:Fallback>
        <control shapeId="1044" r:id="rId111" name="CheckBox16"/>
      </mc:Fallback>
    </mc:AlternateContent>
    <mc:AlternateContent xmlns:mc="http://schemas.openxmlformats.org/markup-compatibility/2006">
      <mc:Choice Requires="x14">
        <control shapeId="1043" r:id="rId112" name="CheckBox15">
          <controlPr defaultSize="0" autoLine="0" r:id="rId106">
            <anchor moveWithCells="1" sizeWithCells="1">
              <from>
                <xdr:col>7</xdr:col>
                <xdr:colOff>495300</xdr:colOff>
                <xdr:row>37</xdr:row>
                <xdr:rowOff>314325</xdr:rowOff>
              </from>
              <to>
                <xdr:col>7</xdr:col>
                <xdr:colOff>704850</xdr:colOff>
                <xdr:row>37</xdr:row>
                <xdr:rowOff>552450</xdr:rowOff>
              </to>
            </anchor>
          </controlPr>
        </control>
      </mc:Choice>
      <mc:Fallback>
        <control shapeId="1043" r:id="rId112" name="CheckBox15"/>
      </mc:Fallback>
    </mc:AlternateContent>
    <mc:AlternateContent xmlns:mc="http://schemas.openxmlformats.org/markup-compatibility/2006">
      <mc:Choice Requires="x14">
        <control shapeId="1042" r:id="rId113" name="CheckBox14">
          <controlPr defaultSize="0" autoLine="0" r:id="rId106">
            <anchor moveWithCells="1" sizeWithCells="1">
              <from>
                <xdr:col>7</xdr:col>
                <xdr:colOff>495300</xdr:colOff>
                <xdr:row>36</xdr:row>
                <xdr:rowOff>361950</xdr:rowOff>
              </from>
              <to>
                <xdr:col>7</xdr:col>
                <xdr:colOff>704850</xdr:colOff>
                <xdr:row>36</xdr:row>
                <xdr:rowOff>609600</xdr:rowOff>
              </to>
            </anchor>
          </controlPr>
        </control>
      </mc:Choice>
      <mc:Fallback>
        <control shapeId="1042" r:id="rId113" name="CheckBox14"/>
      </mc:Fallback>
    </mc:AlternateContent>
    <mc:AlternateContent xmlns:mc="http://schemas.openxmlformats.org/markup-compatibility/2006">
      <mc:Choice Requires="x14">
        <control shapeId="1041" r:id="rId114" name="CheckBox13">
          <controlPr defaultSize="0" autoLine="0" r:id="rId106">
            <anchor moveWithCells="1" sizeWithCells="1">
              <from>
                <xdr:col>7</xdr:col>
                <xdr:colOff>495300</xdr:colOff>
                <xdr:row>35</xdr:row>
                <xdr:rowOff>171450</xdr:rowOff>
              </from>
              <to>
                <xdr:col>7</xdr:col>
                <xdr:colOff>704850</xdr:colOff>
                <xdr:row>35</xdr:row>
                <xdr:rowOff>419100</xdr:rowOff>
              </to>
            </anchor>
          </controlPr>
        </control>
      </mc:Choice>
      <mc:Fallback>
        <control shapeId="1041" r:id="rId114" name="CheckBox13"/>
      </mc:Fallback>
    </mc:AlternateContent>
    <mc:AlternateContent xmlns:mc="http://schemas.openxmlformats.org/markup-compatibility/2006">
      <mc:Choice Requires="x14">
        <control shapeId="1040" r:id="rId115" name="CheckBox12">
          <controlPr defaultSize="0" autoLine="0" r:id="rId116">
            <anchor moveWithCells="1" sizeWithCells="1">
              <from>
                <xdr:col>7</xdr:col>
                <xdr:colOff>504825</xdr:colOff>
                <xdr:row>34</xdr:row>
                <xdr:rowOff>38100</xdr:rowOff>
              </from>
              <to>
                <xdr:col>7</xdr:col>
                <xdr:colOff>666750</xdr:colOff>
                <xdr:row>35</xdr:row>
                <xdr:rowOff>0</xdr:rowOff>
              </to>
            </anchor>
          </controlPr>
        </control>
      </mc:Choice>
      <mc:Fallback>
        <control shapeId="1040" r:id="rId115" name="CheckBox12"/>
      </mc:Fallback>
    </mc:AlternateContent>
    <mc:AlternateContent xmlns:mc="http://schemas.openxmlformats.org/markup-compatibility/2006">
      <mc:Choice Requires="x14">
        <control shapeId="1039" r:id="rId117" name="CheckBox11">
          <controlPr defaultSize="0" autoLine="0" altText="" r:id="rId116">
            <anchor moveWithCells="1" sizeWithCells="1">
              <from>
                <xdr:col>7</xdr:col>
                <xdr:colOff>495300</xdr:colOff>
                <xdr:row>33</xdr:row>
                <xdr:rowOff>133350</xdr:rowOff>
              </from>
              <to>
                <xdr:col>7</xdr:col>
                <xdr:colOff>666750</xdr:colOff>
                <xdr:row>33</xdr:row>
                <xdr:rowOff>285750</xdr:rowOff>
              </to>
            </anchor>
          </controlPr>
        </control>
      </mc:Choice>
      <mc:Fallback>
        <control shapeId="1039" r:id="rId117" name="CheckBox11"/>
      </mc:Fallback>
    </mc:AlternateContent>
    <mc:AlternateContent xmlns:mc="http://schemas.openxmlformats.org/markup-compatibility/2006">
      <mc:Choice Requires="x14">
        <control shapeId="1038" r:id="rId118" name="CheckBox10">
          <controlPr defaultSize="0" autoLine="0" r:id="rId119">
            <anchor moveWithCells="1" sizeWithCells="1">
              <from>
                <xdr:col>7</xdr:col>
                <xdr:colOff>485775</xdr:colOff>
                <xdr:row>32</xdr:row>
                <xdr:rowOff>171450</xdr:rowOff>
              </from>
              <to>
                <xdr:col>7</xdr:col>
                <xdr:colOff>685800</xdr:colOff>
                <xdr:row>32</xdr:row>
                <xdr:rowOff>419100</xdr:rowOff>
              </to>
            </anchor>
          </controlPr>
        </control>
      </mc:Choice>
      <mc:Fallback>
        <control shapeId="1038" r:id="rId118" name="CheckBox10"/>
      </mc:Fallback>
    </mc:AlternateContent>
    <mc:AlternateContent xmlns:mc="http://schemas.openxmlformats.org/markup-compatibility/2006">
      <mc:Choice Requires="x14">
        <control shapeId="1035" r:id="rId120" name="CheckBox9">
          <controlPr defaultSize="0" autoLine="0" altText="" r:id="rId116">
            <anchor moveWithCells="1" sizeWithCells="1">
              <from>
                <xdr:col>7</xdr:col>
                <xdr:colOff>495300</xdr:colOff>
                <xdr:row>31</xdr:row>
                <xdr:rowOff>133350</xdr:rowOff>
              </from>
              <to>
                <xdr:col>7</xdr:col>
                <xdr:colOff>666750</xdr:colOff>
                <xdr:row>31</xdr:row>
                <xdr:rowOff>285750</xdr:rowOff>
              </to>
            </anchor>
          </controlPr>
        </control>
      </mc:Choice>
      <mc:Fallback>
        <control shapeId="1035" r:id="rId120" name="CheckBox9"/>
      </mc:Fallback>
    </mc:AlternateContent>
    <mc:AlternateContent xmlns:mc="http://schemas.openxmlformats.org/markup-compatibility/2006">
      <mc:Choice Requires="x14">
        <control shapeId="1034" r:id="rId121" name="CheckBox8">
          <controlPr defaultSize="0" autoLine="0" altText="" r:id="rId116">
            <anchor moveWithCells="1" sizeWithCells="1">
              <from>
                <xdr:col>7</xdr:col>
                <xdr:colOff>495300</xdr:colOff>
                <xdr:row>30</xdr:row>
                <xdr:rowOff>133350</xdr:rowOff>
              </from>
              <to>
                <xdr:col>7</xdr:col>
                <xdr:colOff>666750</xdr:colOff>
                <xdr:row>30</xdr:row>
                <xdr:rowOff>285750</xdr:rowOff>
              </to>
            </anchor>
          </controlPr>
        </control>
      </mc:Choice>
      <mc:Fallback>
        <control shapeId="1034" r:id="rId121" name="CheckBox8"/>
      </mc:Fallback>
    </mc:AlternateContent>
    <mc:AlternateContent xmlns:mc="http://schemas.openxmlformats.org/markup-compatibility/2006">
      <mc:Choice Requires="x14">
        <control shapeId="1033" r:id="rId122" name="CheckBox7">
          <controlPr defaultSize="0" autoLine="0" altText="" r:id="rId116">
            <anchor moveWithCells="1" sizeWithCells="1">
              <from>
                <xdr:col>7</xdr:col>
                <xdr:colOff>495300</xdr:colOff>
                <xdr:row>29</xdr:row>
                <xdr:rowOff>133350</xdr:rowOff>
              </from>
              <to>
                <xdr:col>7</xdr:col>
                <xdr:colOff>666750</xdr:colOff>
                <xdr:row>29</xdr:row>
                <xdr:rowOff>285750</xdr:rowOff>
              </to>
            </anchor>
          </controlPr>
        </control>
      </mc:Choice>
      <mc:Fallback>
        <control shapeId="1033" r:id="rId122" name="CheckBox7"/>
      </mc:Fallback>
    </mc:AlternateContent>
    <mc:AlternateContent xmlns:mc="http://schemas.openxmlformats.org/markup-compatibility/2006">
      <mc:Choice Requires="x14">
        <control shapeId="1032" r:id="rId123" name="CheckBox6">
          <controlPr defaultSize="0" autoLine="0" altText="" r:id="rId116">
            <anchor moveWithCells="1" sizeWithCells="1">
              <from>
                <xdr:col>7</xdr:col>
                <xdr:colOff>495300</xdr:colOff>
                <xdr:row>28</xdr:row>
                <xdr:rowOff>133350</xdr:rowOff>
              </from>
              <to>
                <xdr:col>7</xdr:col>
                <xdr:colOff>666750</xdr:colOff>
                <xdr:row>28</xdr:row>
                <xdr:rowOff>285750</xdr:rowOff>
              </to>
            </anchor>
          </controlPr>
        </control>
      </mc:Choice>
      <mc:Fallback>
        <control shapeId="1032" r:id="rId123" name="CheckBox6"/>
      </mc:Fallback>
    </mc:AlternateContent>
    <mc:AlternateContent xmlns:mc="http://schemas.openxmlformats.org/markup-compatibility/2006">
      <mc:Choice Requires="x14">
        <control shapeId="1031" r:id="rId124" name="CheckBox5">
          <controlPr defaultSize="0" autoLine="0" altText="" r:id="rId116">
            <anchor moveWithCells="1" sizeWithCells="1">
              <from>
                <xdr:col>7</xdr:col>
                <xdr:colOff>495300</xdr:colOff>
                <xdr:row>27</xdr:row>
                <xdr:rowOff>247650</xdr:rowOff>
              </from>
              <to>
                <xdr:col>7</xdr:col>
                <xdr:colOff>666750</xdr:colOff>
                <xdr:row>27</xdr:row>
                <xdr:rowOff>400050</xdr:rowOff>
              </to>
            </anchor>
          </controlPr>
        </control>
      </mc:Choice>
      <mc:Fallback>
        <control shapeId="1031" r:id="rId124" name="CheckBox5"/>
      </mc:Fallback>
    </mc:AlternateContent>
    <mc:AlternateContent xmlns:mc="http://schemas.openxmlformats.org/markup-compatibility/2006">
      <mc:Choice Requires="x14">
        <control shapeId="1028" r:id="rId125" name="CheckBox4">
          <controlPr defaultSize="0" autoLine="0" altText="" r:id="rId116">
            <anchor moveWithCells="1" sizeWithCells="1">
              <from>
                <xdr:col>7</xdr:col>
                <xdr:colOff>495300</xdr:colOff>
                <xdr:row>26</xdr:row>
                <xdr:rowOff>247650</xdr:rowOff>
              </from>
              <to>
                <xdr:col>7</xdr:col>
                <xdr:colOff>666750</xdr:colOff>
                <xdr:row>26</xdr:row>
                <xdr:rowOff>400050</xdr:rowOff>
              </to>
            </anchor>
          </controlPr>
        </control>
      </mc:Choice>
      <mc:Fallback>
        <control shapeId="1028" r:id="rId125" name="CheckBox4"/>
      </mc:Fallback>
    </mc:AlternateContent>
    <mc:AlternateContent xmlns:mc="http://schemas.openxmlformats.org/markup-compatibility/2006">
      <mc:Choice Requires="x14">
        <control shapeId="1027" r:id="rId126" name="CheckBox3">
          <controlPr defaultSize="0" autoLine="0" altText="" r:id="rId116">
            <anchor moveWithCells="1" sizeWithCells="1">
              <from>
                <xdr:col>7</xdr:col>
                <xdr:colOff>495300</xdr:colOff>
                <xdr:row>25</xdr:row>
                <xdr:rowOff>123825</xdr:rowOff>
              </from>
              <to>
                <xdr:col>7</xdr:col>
                <xdr:colOff>666750</xdr:colOff>
                <xdr:row>25</xdr:row>
                <xdr:rowOff>285750</xdr:rowOff>
              </to>
            </anchor>
          </controlPr>
        </control>
      </mc:Choice>
      <mc:Fallback>
        <control shapeId="1027" r:id="rId126" name="CheckBox3"/>
      </mc:Fallback>
    </mc:AlternateContent>
    <mc:AlternateContent xmlns:mc="http://schemas.openxmlformats.org/markup-compatibility/2006">
      <mc:Choice Requires="x14">
        <control shapeId="1026" r:id="rId127" name="CheckBox2">
          <controlPr defaultSize="0" autoLine="0" altText="" r:id="rId128">
            <anchor moveWithCells="1" sizeWithCells="1">
              <from>
                <xdr:col>7</xdr:col>
                <xdr:colOff>495300</xdr:colOff>
                <xdr:row>24</xdr:row>
                <xdr:rowOff>123825</xdr:rowOff>
              </from>
              <to>
                <xdr:col>7</xdr:col>
                <xdr:colOff>666750</xdr:colOff>
                <xdr:row>24</xdr:row>
                <xdr:rowOff>285750</xdr:rowOff>
              </to>
            </anchor>
          </controlPr>
        </control>
      </mc:Choice>
      <mc:Fallback>
        <control shapeId="1026" r:id="rId127" name="CheckBox2"/>
      </mc:Fallback>
    </mc:AlternateContent>
    <mc:AlternateContent xmlns:mc="http://schemas.openxmlformats.org/markup-compatibility/2006">
      <mc:Choice Requires="x14">
        <control shapeId="1025" r:id="rId129" name="CheckBox1">
          <controlPr defaultSize="0" autoLine="0" r:id="rId130">
            <anchor moveWithCells="1" sizeWithCells="1">
              <from>
                <xdr:col>7</xdr:col>
                <xdr:colOff>485775</xdr:colOff>
                <xdr:row>23</xdr:row>
                <xdr:rowOff>38100</xdr:rowOff>
              </from>
              <to>
                <xdr:col>7</xdr:col>
                <xdr:colOff>657225</xdr:colOff>
                <xdr:row>24</xdr:row>
                <xdr:rowOff>0</xdr:rowOff>
              </to>
            </anchor>
          </controlPr>
        </control>
      </mc:Choice>
      <mc:Fallback>
        <control shapeId="1025" r:id="rId129" name="CheckBox1"/>
      </mc:Fallback>
    </mc:AlternateContent>
    <mc:AlternateContent xmlns:mc="http://schemas.openxmlformats.org/markup-compatibility/2006">
      <mc:Choice Requires="x14">
        <control shapeId="1076" r:id="rId131" name="CheckBox46">
          <controlPr defaultSize="0" autoLine="0" r:id="rId17">
            <anchor moveWithCells="1" sizeWithCells="1">
              <from>
                <xdr:col>2</xdr:col>
                <xdr:colOff>133350</xdr:colOff>
                <xdr:row>51</xdr:row>
                <xdr:rowOff>19050</xdr:rowOff>
              </from>
              <to>
                <xdr:col>2</xdr:col>
                <xdr:colOff>333375</xdr:colOff>
                <xdr:row>51</xdr:row>
                <xdr:rowOff>200025</xdr:rowOff>
              </to>
            </anchor>
          </controlPr>
        </control>
      </mc:Choice>
      <mc:Fallback>
        <control shapeId="1076" r:id="rId131" name="CheckBox46"/>
      </mc:Fallback>
    </mc:AlternateContent>
    <mc:AlternateContent xmlns:mc="http://schemas.openxmlformats.org/markup-compatibility/2006">
      <mc:Choice Requires="x14">
        <control shapeId="1077" r:id="rId132" name="CheckBox47">
          <controlPr defaultSize="0" autoLine="0" r:id="rId17">
            <anchor moveWithCells="1" sizeWithCells="1">
              <from>
                <xdr:col>3</xdr:col>
                <xdr:colOff>133350</xdr:colOff>
                <xdr:row>51</xdr:row>
                <xdr:rowOff>19050</xdr:rowOff>
              </from>
              <to>
                <xdr:col>3</xdr:col>
                <xdr:colOff>333375</xdr:colOff>
                <xdr:row>51</xdr:row>
                <xdr:rowOff>200025</xdr:rowOff>
              </to>
            </anchor>
          </controlPr>
        </control>
      </mc:Choice>
      <mc:Fallback>
        <control shapeId="1077" r:id="rId132" name="CheckBox47"/>
      </mc:Fallback>
    </mc:AlternateContent>
    <mc:AlternateContent xmlns:mc="http://schemas.openxmlformats.org/markup-compatibility/2006">
      <mc:Choice Requires="x14">
        <control shapeId="1078" r:id="rId133" name="CheckBox48">
          <controlPr defaultSize="0" autoLine="0" r:id="rId17">
            <anchor moveWithCells="1" sizeWithCells="1">
              <from>
                <xdr:col>4</xdr:col>
                <xdr:colOff>209550</xdr:colOff>
                <xdr:row>51</xdr:row>
                <xdr:rowOff>19050</xdr:rowOff>
              </from>
              <to>
                <xdr:col>4</xdr:col>
                <xdr:colOff>400050</xdr:colOff>
                <xdr:row>51</xdr:row>
                <xdr:rowOff>200025</xdr:rowOff>
              </to>
            </anchor>
          </controlPr>
        </control>
      </mc:Choice>
      <mc:Fallback>
        <control shapeId="1078" r:id="rId133" name="CheckBox48"/>
      </mc:Fallback>
    </mc:AlternateContent>
    <mc:AlternateContent xmlns:mc="http://schemas.openxmlformats.org/markup-compatibility/2006">
      <mc:Choice Requires="x14">
        <control shapeId="1079" r:id="rId134" name="CheckBox49">
          <controlPr defaultSize="0" autoLine="0" r:id="rId17">
            <anchor moveWithCells="1" sizeWithCells="1">
              <from>
                <xdr:col>2</xdr:col>
                <xdr:colOff>133350</xdr:colOff>
                <xdr:row>53</xdr:row>
                <xdr:rowOff>19050</xdr:rowOff>
              </from>
              <to>
                <xdr:col>2</xdr:col>
                <xdr:colOff>333375</xdr:colOff>
                <xdr:row>53</xdr:row>
                <xdr:rowOff>200025</xdr:rowOff>
              </to>
            </anchor>
          </controlPr>
        </control>
      </mc:Choice>
      <mc:Fallback>
        <control shapeId="1079" r:id="rId134" name="CheckBox49"/>
      </mc:Fallback>
    </mc:AlternateContent>
    <mc:AlternateContent xmlns:mc="http://schemas.openxmlformats.org/markup-compatibility/2006">
      <mc:Choice Requires="x14">
        <control shapeId="1080" r:id="rId135" name="CheckBox50">
          <controlPr defaultSize="0" autoLine="0" r:id="rId17">
            <anchor moveWithCells="1" sizeWithCells="1">
              <from>
                <xdr:col>3</xdr:col>
                <xdr:colOff>133350</xdr:colOff>
                <xdr:row>53</xdr:row>
                <xdr:rowOff>19050</xdr:rowOff>
              </from>
              <to>
                <xdr:col>3</xdr:col>
                <xdr:colOff>333375</xdr:colOff>
                <xdr:row>53</xdr:row>
                <xdr:rowOff>200025</xdr:rowOff>
              </to>
            </anchor>
          </controlPr>
        </control>
      </mc:Choice>
      <mc:Fallback>
        <control shapeId="1080" r:id="rId135" name="CheckBox50"/>
      </mc:Fallback>
    </mc:AlternateContent>
    <mc:AlternateContent xmlns:mc="http://schemas.openxmlformats.org/markup-compatibility/2006">
      <mc:Choice Requires="x14">
        <control shapeId="1081" r:id="rId136" name="CheckBox51">
          <controlPr defaultSize="0" autoLine="0" r:id="rId17">
            <anchor moveWithCells="1" sizeWithCells="1">
              <from>
                <xdr:col>4</xdr:col>
                <xdr:colOff>209550</xdr:colOff>
                <xdr:row>53</xdr:row>
                <xdr:rowOff>19050</xdr:rowOff>
              </from>
              <to>
                <xdr:col>4</xdr:col>
                <xdr:colOff>400050</xdr:colOff>
                <xdr:row>53</xdr:row>
                <xdr:rowOff>200025</xdr:rowOff>
              </to>
            </anchor>
          </controlPr>
        </control>
      </mc:Choice>
      <mc:Fallback>
        <control shapeId="1081" r:id="rId136" name="CheckBox51"/>
      </mc:Fallback>
    </mc:AlternateContent>
    <mc:AlternateContent xmlns:mc="http://schemas.openxmlformats.org/markup-compatibility/2006">
      <mc:Choice Requires="x14">
        <control shapeId="1082" r:id="rId137" name="CheckBox52">
          <controlPr defaultSize="0" autoLine="0" r:id="rId17">
            <anchor moveWithCells="1" sizeWithCells="1">
              <from>
                <xdr:col>2</xdr:col>
                <xdr:colOff>133350</xdr:colOff>
                <xdr:row>55</xdr:row>
                <xdr:rowOff>19050</xdr:rowOff>
              </from>
              <to>
                <xdr:col>2</xdr:col>
                <xdr:colOff>333375</xdr:colOff>
                <xdr:row>55</xdr:row>
                <xdr:rowOff>200025</xdr:rowOff>
              </to>
            </anchor>
          </controlPr>
        </control>
      </mc:Choice>
      <mc:Fallback>
        <control shapeId="1082" r:id="rId137" name="CheckBox52"/>
      </mc:Fallback>
    </mc:AlternateContent>
    <mc:AlternateContent xmlns:mc="http://schemas.openxmlformats.org/markup-compatibility/2006">
      <mc:Choice Requires="x14">
        <control shapeId="1083" r:id="rId138" name="CheckBox53">
          <controlPr defaultSize="0" autoLine="0" r:id="rId17">
            <anchor moveWithCells="1" sizeWithCells="1">
              <from>
                <xdr:col>3</xdr:col>
                <xdr:colOff>133350</xdr:colOff>
                <xdr:row>55</xdr:row>
                <xdr:rowOff>19050</xdr:rowOff>
              </from>
              <to>
                <xdr:col>3</xdr:col>
                <xdr:colOff>333375</xdr:colOff>
                <xdr:row>55</xdr:row>
                <xdr:rowOff>200025</xdr:rowOff>
              </to>
            </anchor>
          </controlPr>
        </control>
      </mc:Choice>
      <mc:Fallback>
        <control shapeId="1083" r:id="rId138" name="CheckBox53"/>
      </mc:Fallback>
    </mc:AlternateContent>
    <mc:AlternateContent xmlns:mc="http://schemas.openxmlformats.org/markup-compatibility/2006">
      <mc:Choice Requires="x14">
        <control shapeId="1084" r:id="rId139" name="CheckBox54">
          <controlPr defaultSize="0" autoLine="0" r:id="rId17">
            <anchor moveWithCells="1" sizeWithCells="1">
              <from>
                <xdr:col>4</xdr:col>
                <xdr:colOff>209550</xdr:colOff>
                <xdr:row>55</xdr:row>
                <xdr:rowOff>19050</xdr:rowOff>
              </from>
              <to>
                <xdr:col>4</xdr:col>
                <xdr:colOff>400050</xdr:colOff>
                <xdr:row>55</xdr:row>
                <xdr:rowOff>200025</xdr:rowOff>
              </to>
            </anchor>
          </controlPr>
        </control>
      </mc:Choice>
      <mc:Fallback>
        <control shapeId="1084" r:id="rId139" name="CheckBox54"/>
      </mc:Fallback>
    </mc:AlternateContent>
    <mc:AlternateContent xmlns:mc="http://schemas.openxmlformats.org/markup-compatibility/2006">
      <mc:Choice Requires="x14">
        <control shapeId="1085" r:id="rId140" name="CheckBox55">
          <controlPr defaultSize="0" autoLine="0" r:id="rId17">
            <anchor moveWithCells="1" sizeWithCells="1">
              <from>
                <xdr:col>2</xdr:col>
                <xdr:colOff>133350</xdr:colOff>
                <xdr:row>57</xdr:row>
                <xdr:rowOff>19050</xdr:rowOff>
              </from>
              <to>
                <xdr:col>2</xdr:col>
                <xdr:colOff>333375</xdr:colOff>
                <xdr:row>57</xdr:row>
                <xdr:rowOff>200025</xdr:rowOff>
              </to>
            </anchor>
          </controlPr>
        </control>
      </mc:Choice>
      <mc:Fallback>
        <control shapeId="1085" r:id="rId140" name="CheckBox55"/>
      </mc:Fallback>
    </mc:AlternateContent>
    <mc:AlternateContent xmlns:mc="http://schemas.openxmlformats.org/markup-compatibility/2006">
      <mc:Choice Requires="x14">
        <control shapeId="1086" r:id="rId141" name="CheckBox56">
          <controlPr defaultSize="0" autoLine="0" r:id="rId17">
            <anchor moveWithCells="1" sizeWithCells="1">
              <from>
                <xdr:col>3</xdr:col>
                <xdr:colOff>133350</xdr:colOff>
                <xdr:row>57</xdr:row>
                <xdr:rowOff>19050</xdr:rowOff>
              </from>
              <to>
                <xdr:col>3</xdr:col>
                <xdr:colOff>333375</xdr:colOff>
                <xdr:row>57</xdr:row>
                <xdr:rowOff>200025</xdr:rowOff>
              </to>
            </anchor>
          </controlPr>
        </control>
      </mc:Choice>
      <mc:Fallback>
        <control shapeId="1086" r:id="rId141" name="CheckBox56"/>
      </mc:Fallback>
    </mc:AlternateContent>
    <mc:AlternateContent xmlns:mc="http://schemas.openxmlformats.org/markup-compatibility/2006">
      <mc:Choice Requires="x14">
        <control shapeId="1157" r:id="rId142" name="CheckBox109">
          <controlPr defaultSize="0" autoLine="0" r:id="rId17">
            <anchor moveWithCells="1" sizeWithCells="1">
              <from>
                <xdr:col>2</xdr:col>
                <xdr:colOff>133350</xdr:colOff>
                <xdr:row>140</xdr:row>
                <xdr:rowOff>9525</xdr:rowOff>
              </from>
              <to>
                <xdr:col>2</xdr:col>
                <xdr:colOff>333375</xdr:colOff>
                <xdr:row>140</xdr:row>
                <xdr:rowOff>190500</xdr:rowOff>
              </to>
            </anchor>
          </controlPr>
        </control>
      </mc:Choice>
      <mc:Fallback>
        <control shapeId="1157" r:id="rId142" name="CheckBox109"/>
      </mc:Fallback>
    </mc:AlternateContent>
    <mc:AlternateContent xmlns:mc="http://schemas.openxmlformats.org/markup-compatibility/2006">
      <mc:Choice Requires="x14">
        <control shapeId="1158" r:id="rId143" name="CheckBox110">
          <controlPr defaultSize="0" autoLine="0" r:id="rId17">
            <anchor moveWithCells="1" sizeWithCells="1">
              <from>
                <xdr:col>3</xdr:col>
                <xdr:colOff>133350</xdr:colOff>
                <xdr:row>140</xdr:row>
                <xdr:rowOff>19050</xdr:rowOff>
              </from>
              <to>
                <xdr:col>3</xdr:col>
                <xdr:colOff>333375</xdr:colOff>
                <xdr:row>140</xdr:row>
                <xdr:rowOff>200025</xdr:rowOff>
              </to>
            </anchor>
          </controlPr>
        </control>
      </mc:Choice>
      <mc:Fallback>
        <control shapeId="1158" r:id="rId143" name="CheckBox110"/>
      </mc:Fallback>
    </mc:AlternateContent>
    <mc:AlternateContent xmlns:mc="http://schemas.openxmlformats.org/markup-compatibility/2006">
      <mc:Choice Requires="x14">
        <control shapeId="1159" r:id="rId144" name="CheckBox111">
          <controlPr defaultSize="0" autoLine="0" r:id="rId17">
            <anchor moveWithCells="1" sizeWithCells="1">
              <from>
                <xdr:col>4</xdr:col>
                <xdr:colOff>209550</xdr:colOff>
                <xdr:row>140</xdr:row>
                <xdr:rowOff>9525</xdr:rowOff>
              </from>
              <to>
                <xdr:col>4</xdr:col>
                <xdr:colOff>400050</xdr:colOff>
                <xdr:row>140</xdr:row>
                <xdr:rowOff>190500</xdr:rowOff>
              </to>
            </anchor>
          </controlPr>
        </control>
      </mc:Choice>
      <mc:Fallback>
        <control shapeId="1159" r:id="rId144" name="CheckBox111"/>
      </mc:Fallback>
    </mc:AlternateContent>
    <mc:AlternateContent xmlns:mc="http://schemas.openxmlformats.org/markup-compatibility/2006">
      <mc:Choice Requires="x14">
        <control shapeId="1175" r:id="rId145" name="CheckBox112">
          <controlPr defaultSize="0" autoLine="0" r:id="rId17">
            <anchor moveWithCells="1" sizeWithCells="1">
              <from>
                <xdr:col>2</xdr:col>
                <xdr:colOff>133350</xdr:colOff>
                <xdr:row>147</xdr:row>
                <xdr:rowOff>38100</xdr:rowOff>
              </from>
              <to>
                <xdr:col>2</xdr:col>
                <xdr:colOff>333375</xdr:colOff>
                <xdr:row>147</xdr:row>
                <xdr:rowOff>219075</xdr:rowOff>
              </to>
            </anchor>
          </controlPr>
        </control>
      </mc:Choice>
      <mc:Fallback>
        <control shapeId="1175" r:id="rId145" name="CheckBox112"/>
      </mc:Fallback>
    </mc:AlternateContent>
    <mc:AlternateContent xmlns:mc="http://schemas.openxmlformats.org/markup-compatibility/2006">
      <mc:Choice Requires="x14">
        <control shapeId="1176" r:id="rId146" name="CheckBox113">
          <controlPr defaultSize="0" autoLine="0" r:id="rId17">
            <anchor moveWithCells="1" sizeWithCells="1">
              <from>
                <xdr:col>3</xdr:col>
                <xdr:colOff>133350</xdr:colOff>
                <xdr:row>147</xdr:row>
                <xdr:rowOff>57150</xdr:rowOff>
              </from>
              <to>
                <xdr:col>3</xdr:col>
                <xdr:colOff>333375</xdr:colOff>
                <xdr:row>147</xdr:row>
                <xdr:rowOff>238125</xdr:rowOff>
              </to>
            </anchor>
          </controlPr>
        </control>
      </mc:Choice>
      <mc:Fallback>
        <control shapeId="1176" r:id="rId146" name="CheckBox113"/>
      </mc:Fallback>
    </mc:AlternateContent>
    <mc:AlternateContent xmlns:mc="http://schemas.openxmlformats.org/markup-compatibility/2006">
      <mc:Choice Requires="x14">
        <control shapeId="1177" r:id="rId147" name="CheckBox114">
          <controlPr defaultSize="0" autoLine="0" r:id="rId17">
            <anchor moveWithCells="1" sizeWithCells="1">
              <from>
                <xdr:col>2</xdr:col>
                <xdr:colOff>133350</xdr:colOff>
                <xdr:row>162</xdr:row>
                <xdr:rowOff>38100</xdr:rowOff>
              </from>
              <to>
                <xdr:col>2</xdr:col>
                <xdr:colOff>333375</xdr:colOff>
                <xdr:row>162</xdr:row>
                <xdr:rowOff>219075</xdr:rowOff>
              </to>
            </anchor>
          </controlPr>
        </control>
      </mc:Choice>
      <mc:Fallback>
        <control shapeId="1177" r:id="rId147" name="CheckBox114"/>
      </mc:Fallback>
    </mc:AlternateContent>
    <mc:AlternateContent xmlns:mc="http://schemas.openxmlformats.org/markup-compatibility/2006">
      <mc:Choice Requires="x14">
        <control shapeId="1178" r:id="rId148" name="CheckBox115">
          <controlPr defaultSize="0" autoLine="0" r:id="rId17">
            <anchor moveWithCells="1" sizeWithCells="1">
              <from>
                <xdr:col>3</xdr:col>
                <xdr:colOff>133350</xdr:colOff>
                <xdr:row>162</xdr:row>
                <xdr:rowOff>57150</xdr:rowOff>
              </from>
              <to>
                <xdr:col>3</xdr:col>
                <xdr:colOff>333375</xdr:colOff>
                <xdr:row>162</xdr:row>
                <xdr:rowOff>238125</xdr:rowOff>
              </to>
            </anchor>
          </controlPr>
        </control>
      </mc:Choice>
      <mc:Fallback>
        <control shapeId="1178" r:id="rId148" name="CheckBox115"/>
      </mc:Fallback>
    </mc:AlternateContent>
    <mc:AlternateContent xmlns:mc="http://schemas.openxmlformats.org/markup-compatibility/2006">
      <mc:Choice Requires="x14">
        <control shapeId="1179" r:id="rId149" name="CheckBox116">
          <controlPr defaultSize="0" autoLine="0" r:id="rId17">
            <anchor moveWithCells="1" sizeWithCells="1">
              <from>
                <xdr:col>2</xdr:col>
                <xdr:colOff>133350</xdr:colOff>
                <xdr:row>152</xdr:row>
                <xdr:rowOff>19050</xdr:rowOff>
              </from>
              <to>
                <xdr:col>2</xdr:col>
                <xdr:colOff>333375</xdr:colOff>
                <xdr:row>152</xdr:row>
                <xdr:rowOff>200025</xdr:rowOff>
              </to>
            </anchor>
          </controlPr>
        </control>
      </mc:Choice>
      <mc:Fallback>
        <control shapeId="1179" r:id="rId149" name="CheckBox116"/>
      </mc:Fallback>
    </mc:AlternateContent>
    <mc:AlternateContent xmlns:mc="http://schemas.openxmlformats.org/markup-compatibility/2006">
      <mc:Choice Requires="x14">
        <control shapeId="1180" r:id="rId150" name="CheckBox117">
          <controlPr defaultSize="0" autoLine="0" r:id="rId17">
            <anchor moveWithCells="1" sizeWithCells="1">
              <from>
                <xdr:col>3</xdr:col>
                <xdr:colOff>133350</xdr:colOff>
                <xdr:row>152</xdr:row>
                <xdr:rowOff>19050</xdr:rowOff>
              </from>
              <to>
                <xdr:col>3</xdr:col>
                <xdr:colOff>333375</xdr:colOff>
                <xdr:row>152</xdr:row>
                <xdr:rowOff>209550</xdr:rowOff>
              </to>
            </anchor>
          </controlPr>
        </control>
      </mc:Choice>
      <mc:Fallback>
        <control shapeId="1180" r:id="rId150" name="CheckBox117"/>
      </mc:Fallback>
    </mc:AlternateContent>
    <mc:AlternateContent xmlns:mc="http://schemas.openxmlformats.org/markup-compatibility/2006">
      <mc:Choice Requires="x14">
        <control shapeId="1181" r:id="rId151" name="CheckBox118">
          <controlPr defaultSize="0" autoLine="0" r:id="rId17">
            <anchor moveWithCells="1" sizeWithCells="1">
              <from>
                <xdr:col>4</xdr:col>
                <xdr:colOff>209550</xdr:colOff>
                <xdr:row>152</xdr:row>
                <xdr:rowOff>19050</xdr:rowOff>
              </from>
              <to>
                <xdr:col>4</xdr:col>
                <xdr:colOff>400050</xdr:colOff>
                <xdr:row>152</xdr:row>
                <xdr:rowOff>209550</xdr:rowOff>
              </to>
            </anchor>
          </controlPr>
        </control>
      </mc:Choice>
      <mc:Fallback>
        <control shapeId="1181" r:id="rId151" name="CheckBox118"/>
      </mc:Fallback>
    </mc:AlternateContent>
    <mc:AlternateContent xmlns:mc="http://schemas.openxmlformats.org/markup-compatibility/2006">
      <mc:Choice Requires="x14">
        <control shapeId="1182" r:id="rId152" name="CheckBox119">
          <controlPr defaultSize="0" autoLine="0" r:id="rId17">
            <anchor moveWithCells="1" sizeWithCells="1">
              <from>
                <xdr:col>2</xdr:col>
                <xdr:colOff>133350</xdr:colOff>
                <xdr:row>154</xdr:row>
                <xdr:rowOff>19050</xdr:rowOff>
              </from>
              <to>
                <xdr:col>2</xdr:col>
                <xdr:colOff>333375</xdr:colOff>
                <xdr:row>154</xdr:row>
                <xdr:rowOff>200025</xdr:rowOff>
              </to>
            </anchor>
          </controlPr>
        </control>
      </mc:Choice>
      <mc:Fallback>
        <control shapeId="1182" r:id="rId152" name="CheckBox119"/>
      </mc:Fallback>
    </mc:AlternateContent>
    <mc:AlternateContent xmlns:mc="http://schemas.openxmlformats.org/markup-compatibility/2006">
      <mc:Choice Requires="x14">
        <control shapeId="1183" r:id="rId153" name="CheckBox120">
          <controlPr defaultSize="0" autoLine="0" r:id="rId17">
            <anchor moveWithCells="1" sizeWithCells="1">
              <from>
                <xdr:col>3</xdr:col>
                <xdr:colOff>133350</xdr:colOff>
                <xdr:row>154</xdr:row>
                <xdr:rowOff>19050</xdr:rowOff>
              </from>
              <to>
                <xdr:col>3</xdr:col>
                <xdr:colOff>333375</xdr:colOff>
                <xdr:row>154</xdr:row>
                <xdr:rowOff>209550</xdr:rowOff>
              </to>
            </anchor>
          </controlPr>
        </control>
      </mc:Choice>
      <mc:Fallback>
        <control shapeId="1183" r:id="rId153" name="CheckBox120"/>
      </mc:Fallback>
    </mc:AlternateContent>
    <mc:AlternateContent xmlns:mc="http://schemas.openxmlformats.org/markup-compatibility/2006">
      <mc:Choice Requires="x14">
        <control shapeId="1184" r:id="rId154" name="CheckBox121">
          <controlPr defaultSize="0" autoLine="0" r:id="rId17">
            <anchor moveWithCells="1" sizeWithCells="1">
              <from>
                <xdr:col>4</xdr:col>
                <xdr:colOff>209550</xdr:colOff>
                <xdr:row>154</xdr:row>
                <xdr:rowOff>19050</xdr:rowOff>
              </from>
              <to>
                <xdr:col>4</xdr:col>
                <xdr:colOff>400050</xdr:colOff>
                <xdr:row>154</xdr:row>
                <xdr:rowOff>209550</xdr:rowOff>
              </to>
            </anchor>
          </controlPr>
        </control>
      </mc:Choice>
      <mc:Fallback>
        <control shapeId="1184" r:id="rId154" name="CheckBox121"/>
      </mc:Fallback>
    </mc:AlternateContent>
    <mc:AlternateContent xmlns:mc="http://schemas.openxmlformats.org/markup-compatibility/2006">
      <mc:Choice Requires="x14">
        <control shapeId="1185" r:id="rId155" name="CheckBox122">
          <controlPr defaultSize="0" autoLine="0" r:id="rId17">
            <anchor moveWithCells="1" sizeWithCells="1">
              <from>
                <xdr:col>2</xdr:col>
                <xdr:colOff>133350</xdr:colOff>
                <xdr:row>156</xdr:row>
                <xdr:rowOff>19050</xdr:rowOff>
              </from>
              <to>
                <xdr:col>2</xdr:col>
                <xdr:colOff>333375</xdr:colOff>
                <xdr:row>156</xdr:row>
                <xdr:rowOff>200025</xdr:rowOff>
              </to>
            </anchor>
          </controlPr>
        </control>
      </mc:Choice>
      <mc:Fallback>
        <control shapeId="1185" r:id="rId155" name="CheckBox122"/>
      </mc:Fallback>
    </mc:AlternateContent>
    <mc:AlternateContent xmlns:mc="http://schemas.openxmlformats.org/markup-compatibility/2006">
      <mc:Choice Requires="x14">
        <control shapeId="1186" r:id="rId156" name="CheckBox123">
          <controlPr defaultSize="0" autoLine="0" r:id="rId17">
            <anchor moveWithCells="1" sizeWithCells="1">
              <from>
                <xdr:col>3</xdr:col>
                <xdr:colOff>133350</xdr:colOff>
                <xdr:row>156</xdr:row>
                <xdr:rowOff>19050</xdr:rowOff>
              </from>
              <to>
                <xdr:col>3</xdr:col>
                <xdr:colOff>333375</xdr:colOff>
                <xdr:row>156</xdr:row>
                <xdr:rowOff>209550</xdr:rowOff>
              </to>
            </anchor>
          </controlPr>
        </control>
      </mc:Choice>
      <mc:Fallback>
        <control shapeId="1186" r:id="rId156" name="CheckBox123"/>
      </mc:Fallback>
    </mc:AlternateContent>
    <mc:AlternateContent xmlns:mc="http://schemas.openxmlformats.org/markup-compatibility/2006">
      <mc:Choice Requires="x14">
        <control shapeId="1187" r:id="rId157" name="CheckBox124">
          <controlPr defaultSize="0" autoLine="0" r:id="rId17">
            <anchor moveWithCells="1" sizeWithCells="1">
              <from>
                <xdr:col>4</xdr:col>
                <xdr:colOff>209550</xdr:colOff>
                <xdr:row>156</xdr:row>
                <xdr:rowOff>19050</xdr:rowOff>
              </from>
              <to>
                <xdr:col>4</xdr:col>
                <xdr:colOff>400050</xdr:colOff>
                <xdr:row>156</xdr:row>
                <xdr:rowOff>209550</xdr:rowOff>
              </to>
            </anchor>
          </controlPr>
        </control>
      </mc:Choice>
      <mc:Fallback>
        <control shapeId="1187" r:id="rId157" name="CheckBox124"/>
      </mc:Fallback>
    </mc:AlternateContent>
    <mc:AlternateContent xmlns:mc="http://schemas.openxmlformats.org/markup-compatibility/2006">
      <mc:Choice Requires="x14">
        <control shapeId="1188" r:id="rId158" name="CheckBox125">
          <controlPr defaultSize="0" autoLine="0" r:id="rId17">
            <anchor moveWithCells="1" sizeWithCells="1">
              <from>
                <xdr:col>2</xdr:col>
                <xdr:colOff>133350</xdr:colOff>
                <xdr:row>158</xdr:row>
                <xdr:rowOff>19050</xdr:rowOff>
              </from>
              <to>
                <xdr:col>2</xdr:col>
                <xdr:colOff>333375</xdr:colOff>
                <xdr:row>158</xdr:row>
                <xdr:rowOff>200025</xdr:rowOff>
              </to>
            </anchor>
          </controlPr>
        </control>
      </mc:Choice>
      <mc:Fallback>
        <control shapeId="1188" r:id="rId158" name="CheckBox125"/>
      </mc:Fallback>
    </mc:AlternateContent>
    <mc:AlternateContent xmlns:mc="http://schemas.openxmlformats.org/markup-compatibility/2006">
      <mc:Choice Requires="x14">
        <control shapeId="1189" r:id="rId159" name="CheckBox126">
          <controlPr defaultSize="0" autoLine="0" r:id="rId17">
            <anchor moveWithCells="1" sizeWithCells="1">
              <from>
                <xdr:col>3</xdr:col>
                <xdr:colOff>133350</xdr:colOff>
                <xdr:row>158</xdr:row>
                <xdr:rowOff>19050</xdr:rowOff>
              </from>
              <to>
                <xdr:col>3</xdr:col>
                <xdr:colOff>333375</xdr:colOff>
                <xdr:row>158</xdr:row>
                <xdr:rowOff>209550</xdr:rowOff>
              </to>
            </anchor>
          </controlPr>
        </control>
      </mc:Choice>
      <mc:Fallback>
        <control shapeId="1189" r:id="rId159" name="CheckBox126"/>
      </mc:Fallback>
    </mc:AlternateContent>
    <mc:AlternateContent xmlns:mc="http://schemas.openxmlformats.org/markup-compatibility/2006">
      <mc:Choice Requires="x14">
        <control shapeId="1190" r:id="rId160" name="CheckBox127">
          <controlPr defaultSize="0" autoLine="0" r:id="rId17">
            <anchor moveWithCells="1" sizeWithCells="1">
              <from>
                <xdr:col>4</xdr:col>
                <xdr:colOff>209550</xdr:colOff>
                <xdr:row>158</xdr:row>
                <xdr:rowOff>19050</xdr:rowOff>
              </from>
              <to>
                <xdr:col>4</xdr:col>
                <xdr:colOff>400050</xdr:colOff>
                <xdr:row>158</xdr:row>
                <xdr:rowOff>209550</xdr:rowOff>
              </to>
            </anchor>
          </controlPr>
        </control>
      </mc:Choice>
      <mc:Fallback>
        <control shapeId="1190" r:id="rId160" name="CheckBox127"/>
      </mc:Fallback>
    </mc:AlternateContent>
    <mc:AlternateContent xmlns:mc="http://schemas.openxmlformats.org/markup-compatibility/2006">
      <mc:Choice Requires="x14">
        <control shapeId="1191" r:id="rId161" name="CheckBox128">
          <controlPr defaultSize="0" autoLine="0" r:id="rId17">
            <anchor moveWithCells="1" sizeWithCells="1">
              <from>
                <xdr:col>2</xdr:col>
                <xdr:colOff>133350</xdr:colOff>
                <xdr:row>160</xdr:row>
                <xdr:rowOff>19050</xdr:rowOff>
              </from>
              <to>
                <xdr:col>2</xdr:col>
                <xdr:colOff>333375</xdr:colOff>
                <xdr:row>160</xdr:row>
                <xdr:rowOff>200025</xdr:rowOff>
              </to>
            </anchor>
          </controlPr>
        </control>
      </mc:Choice>
      <mc:Fallback>
        <control shapeId="1191" r:id="rId161" name="CheckBox128"/>
      </mc:Fallback>
    </mc:AlternateContent>
    <mc:AlternateContent xmlns:mc="http://schemas.openxmlformats.org/markup-compatibility/2006">
      <mc:Choice Requires="x14">
        <control shapeId="1192" r:id="rId162" name="CheckBox129">
          <controlPr defaultSize="0" autoLine="0" r:id="rId17">
            <anchor moveWithCells="1" sizeWithCells="1">
              <from>
                <xdr:col>3</xdr:col>
                <xdr:colOff>133350</xdr:colOff>
                <xdr:row>160</xdr:row>
                <xdr:rowOff>19050</xdr:rowOff>
              </from>
              <to>
                <xdr:col>3</xdr:col>
                <xdr:colOff>333375</xdr:colOff>
                <xdr:row>160</xdr:row>
                <xdr:rowOff>209550</xdr:rowOff>
              </to>
            </anchor>
          </controlPr>
        </control>
      </mc:Choice>
      <mc:Fallback>
        <control shapeId="1192" r:id="rId162" name="CheckBox129"/>
      </mc:Fallback>
    </mc:AlternateContent>
    <mc:AlternateContent xmlns:mc="http://schemas.openxmlformats.org/markup-compatibility/2006">
      <mc:Choice Requires="x14">
        <control shapeId="1193" r:id="rId163" name="CheckBox130">
          <controlPr defaultSize="0" autoLine="0" r:id="rId17">
            <anchor moveWithCells="1" sizeWithCells="1">
              <from>
                <xdr:col>4</xdr:col>
                <xdr:colOff>209550</xdr:colOff>
                <xdr:row>160</xdr:row>
                <xdr:rowOff>19050</xdr:rowOff>
              </from>
              <to>
                <xdr:col>4</xdr:col>
                <xdr:colOff>400050</xdr:colOff>
                <xdr:row>160</xdr:row>
                <xdr:rowOff>209550</xdr:rowOff>
              </to>
            </anchor>
          </controlPr>
        </control>
      </mc:Choice>
      <mc:Fallback>
        <control shapeId="1193" r:id="rId163" name="CheckBox130"/>
      </mc:Fallback>
    </mc:AlternateContent>
    <mc:AlternateContent xmlns:mc="http://schemas.openxmlformats.org/markup-compatibility/2006">
      <mc:Choice Requires="x14">
        <control shapeId="1194" r:id="rId164" name="CheckBox131">
          <controlPr defaultSize="0" autoLine="0" r:id="rId17">
            <anchor moveWithCells="1" sizeWithCells="1">
              <from>
                <xdr:col>2</xdr:col>
                <xdr:colOff>133350</xdr:colOff>
                <xdr:row>167</xdr:row>
                <xdr:rowOff>19050</xdr:rowOff>
              </from>
              <to>
                <xdr:col>2</xdr:col>
                <xdr:colOff>333375</xdr:colOff>
                <xdr:row>167</xdr:row>
                <xdr:rowOff>200025</xdr:rowOff>
              </to>
            </anchor>
          </controlPr>
        </control>
      </mc:Choice>
      <mc:Fallback>
        <control shapeId="1194" r:id="rId164" name="CheckBox131"/>
      </mc:Fallback>
    </mc:AlternateContent>
    <mc:AlternateContent xmlns:mc="http://schemas.openxmlformats.org/markup-compatibility/2006">
      <mc:Choice Requires="x14">
        <control shapeId="1195" r:id="rId165" name="CheckBox132">
          <controlPr defaultSize="0" autoLine="0" r:id="rId17">
            <anchor moveWithCells="1" sizeWithCells="1">
              <from>
                <xdr:col>3</xdr:col>
                <xdr:colOff>133350</xdr:colOff>
                <xdr:row>167</xdr:row>
                <xdr:rowOff>19050</xdr:rowOff>
              </from>
              <to>
                <xdr:col>3</xdr:col>
                <xdr:colOff>333375</xdr:colOff>
                <xdr:row>167</xdr:row>
                <xdr:rowOff>209550</xdr:rowOff>
              </to>
            </anchor>
          </controlPr>
        </control>
      </mc:Choice>
      <mc:Fallback>
        <control shapeId="1195" r:id="rId165" name="CheckBox132"/>
      </mc:Fallback>
    </mc:AlternateContent>
    <mc:AlternateContent xmlns:mc="http://schemas.openxmlformats.org/markup-compatibility/2006">
      <mc:Choice Requires="x14">
        <control shapeId="1196" r:id="rId166" name="CheckBox133">
          <controlPr defaultSize="0" autoLine="0" r:id="rId17">
            <anchor moveWithCells="1" sizeWithCells="1">
              <from>
                <xdr:col>4</xdr:col>
                <xdr:colOff>209550</xdr:colOff>
                <xdr:row>167</xdr:row>
                <xdr:rowOff>19050</xdr:rowOff>
              </from>
              <to>
                <xdr:col>4</xdr:col>
                <xdr:colOff>400050</xdr:colOff>
                <xdr:row>167</xdr:row>
                <xdr:rowOff>209550</xdr:rowOff>
              </to>
            </anchor>
          </controlPr>
        </control>
      </mc:Choice>
      <mc:Fallback>
        <control shapeId="1196" r:id="rId166" name="CheckBox133"/>
      </mc:Fallback>
    </mc:AlternateContent>
    <mc:AlternateContent xmlns:mc="http://schemas.openxmlformats.org/markup-compatibility/2006">
      <mc:Choice Requires="x14">
        <control shapeId="1197" r:id="rId167" name="CheckBox134">
          <controlPr defaultSize="0" autoLine="0" r:id="rId17">
            <anchor moveWithCells="1" sizeWithCells="1">
              <from>
                <xdr:col>2</xdr:col>
                <xdr:colOff>133350</xdr:colOff>
                <xdr:row>169</xdr:row>
                <xdr:rowOff>19050</xdr:rowOff>
              </from>
              <to>
                <xdr:col>2</xdr:col>
                <xdr:colOff>333375</xdr:colOff>
                <xdr:row>169</xdr:row>
                <xdr:rowOff>200025</xdr:rowOff>
              </to>
            </anchor>
          </controlPr>
        </control>
      </mc:Choice>
      <mc:Fallback>
        <control shapeId="1197" r:id="rId167" name="CheckBox134"/>
      </mc:Fallback>
    </mc:AlternateContent>
    <mc:AlternateContent xmlns:mc="http://schemas.openxmlformats.org/markup-compatibility/2006">
      <mc:Choice Requires="x14">
        <control shapeId="1198" r:id="rId168" name="CheckBox135">
          <controlPr defaultSize="0" autoLine="0" r:id="rId17">
            <anchor moveWithCells="1" sizeWithCells="1">
              <from>
                <xdr:col>3</xdr:col>
                <xdr:colOff>133350</xdr:colOff>
                <xdr:row>169</xdr:row>
                <xdr:rowOff>19050</xdr:rowOff>
              </from>
              <to>
                <xdr:col>3</xdr:col>
                <xdr:colOff>333375</xdr:colOff>
                <xdr:row>169</xdr:row>
                <xdr:rowOff>209550</xdr:rowOff>
              </to>
            </anchor>
          </controlPr>
        </control>
      </mc:Choice>
      <mc:Fallback>
        <control shapeId="1198" r:id="rId168" name="CheckBox135"/>
      </mc:Fallback>
    </mc:AlternateContent>
    <mc:AlternateContent xmlns:mc="http://schemas.openxmlformats.org/markup-compatibility/2006">
      <mc:Choice Requires="x14">
        <control shapeId="1199" r:id="rId169" name="CheckBox136">
          <controlPr defaultSize="0" autoLine="0" r:id="rId17">
            <anchor moveWithCells="1" sizeWithCells="1">
              <from>
                <xdr:col>4</xdr:col>
                <xdr:colOff>209550</xdr:colOff>
                <xdr:row>169</xdr:row>
                <xdr:rowOff>19050</xdr:rowOff>
              </from>
              <to>
                <xdr:col>4</xdr:col>
                <xdr:colOff>400050</xdr:colOff>
                <xdr:row>169</xdr:row>
                <xdr:rowOff>209550</xdr:rowOff>
              </to>
            </anchor>
          </controlPr>
        </control>
      </mc:Choice>
      <mc:Fallback>
        <control shapeId="1199" r:id="rId169" name="CheckBox136"/>
      </mc:Fallback>
    </mc:AlternateContent>
    <mc:AlternateContent xmlns:mc="http://schemas.openxmlformats.org/markup-compatibility/2006">
      <mc:Choice Requires="x14">
        <control shapeId="1200" r:id="rId170" name="CheckBox137">
          <controlPr defaultSize="0" autoLine="0" r:id="rId17">
            <anchor moveWithCells="1" sizeWithCells="1">
              <from>
                <xdr:col>2</xdr:col>
                <xdr:colOff>133350</xdr:colOff>
                <xdr:row>171</xdr:row>
                <xdr:rowOff>38100</xdr:rowOff>
              </from>
              <to>
                <xdr:col>2</xdr:col>
                <xdr:colOff>333375</xdr:colOff>
                <xdr:row>171</xdr:row>
                <xdr:rowOff>219075</xdr:rowOff>
              </to>
            </anchor>
          </controlPr>
        </control>
      </mc:Choice>
      <mc:Fallback>
        <control shapeId="1200" r:id="rId170" name="CheckBox137"/>
      </mc:Fallback>
    </mc:AlternateContent>
    <mc:AlternateContent xmlns:mc="http://schemas.openxmlformats.org/markup-compatibility/2006">
      <mc:Choice Requires="x14">
        <control shapeId="1201" r:id="rId171" name="CheckBox138">
          <controlPr defaultSize="0" autoLine="0" r:id="rId17">
            <anchor moveWithCells="1" sizeWithCells="1">
              <from>
                <xdr:col>3</xdr:col>
                <xdr:colOff>133350</xdr:colOff>
                <xdr:row>171</xdr:row>
                <xdr:rowOff>57150</xdr:rowOff>
              </from>
              <to>
                <xdr:col>3</xdr:col>
                <xdr:colOff>333375</xdr:colOff>
                <xdr:row>171</xdr:row>
                <xdr:rowOff>238125</xdr:rowOff>
              </to>
            </anchor>
          </controlPr>
        </control>
      </mc:Choice>
      <mc:Fallback>
        <control shapeId="1201" r:id="rId171" name="CheckBox138"/>
      </mc:Fallback>
    </mc:AlternateContent>
    <mc:AlternateContent xmlns:mc="http://schemas.openxmlformats.org/markup-compatibility/2006">
      <mc:Choice Requires="x14">
        <control shapeId="1202" r:id="rId172" name="CheckBox139">
          <controlPr defaultSize="0" autoLine="0" r:id="rId17">
            <anchor moveWithCells="1" sizeWithCells="1">
              <from>
                <xdr:col>2</xdr:col>
                <xdr:colOff>133350</xdr:colOff>
                <xdr:row>180</xdr:row>
                <xdr:rowOff>38100</xdr:rowOff>
              </from>
              <to>
                <xdr:col>2</xdr:col>
                <xdr:colOff>333375</xdr:colOff>
                <xdr:row>180</xdr:row>
                <xdr:rowOff>219075</xdr:rowOff>
              </to>
            </anchor>
          </controlPr>
        </control>
      </mc:Choice>
      <mc:Fallback>
        <control shapeId="1202" r:id="rId172" name="CheckBox139"/>
      </mc:Fallback>
    </mc:AlternateContent>
    <mc:AlternateContent xmlns:mc="http://schemas.openxmlformats.org/markup-compatibility/2006">
      <mc:Choice Requires="x14">
        <control shapeId="1203" r:id="rId173" name="CheckBox140">
          <controlPr defaultSize="0" autoLine="0" r:id="rId17">
            <anchor moveWithCells="1" sizeWithCells="1">
              <from>
                <xdr:col>3</xdr:col>
                <xdr:colOff>133350</xdr:colOff>
                <xdr:row>180</xdr:row>
                <xdr:rowOff>57150</xdr:rowOff>
              </from>
              <to>
                <xdr:col>3</xdr:col>
                <xdr:colOff>333375</xdr:colOff>
                <xdr:row>180</xdr:row>
                <xdr:rowOff>238125</xdr:rowOff>
              </to>
            </anchor>
          </controlPr>
        </control>
      </mc:Choice>
      <mc:Fallback>
        <control shapeId="1203" r:id="rId173" name="CheckBox140"/>
      </mc:Fallback>
    </mc:AlternateContent>
    <mc:AlternateContent xmlns:mc="http://schemas.openxmlformats.org/markup-compatibility/2006">
      <mc:Choice Requires="x14">
        <control shapeId="1204" r:id="rId174" name="CheckBox141">
          <controlPr defaultSize="0" autoLine="0" r:id="rId17">
            <anchor moveWithCells="1" sizeWithCells="1">
              <from>
                <xdr:col>2</xdr:col>
                <xdr:colOff>133350</xdr:colOff>
                <xdr:row>190</xdr:row>
                <xdr:rowOff>38100</xdr:rowOff>
              </from>
              <to>
                <xdr:col>2</xdr:col>
                <xdr:colOff>333375</xdr:colOff>
                <xdr:row>190</xdr:row>
                <xdr:rowOff>219075</xdr:rowOff>
              </to>
            </anchor>
          </controlPr>
        </control>
      </mc:Choice>
      <mc:Fallback>
        <control shapeId="1204" r:id="rId174" name="CheckBox141"/>
      </mc:Fallback>
    </mc:AlternateContent>
    <mc:AlternateContent xmlns:mc="http://schemas.openxmlformats.org/markup-compatibility/2006">
      <mc:Choice Requires="x14">
        <control shapeId="1205" r:id="rId175" name="CheckBox142">
          <controlPr defaultSize="0" autoLine="0" r:id="rId17">
            <anchor moveWithCells="1" sizeWithCells="1">
              <from>
                <xdr:col>3</xdr:col>
                <xdr:colOff>133350</xdr:colOff>
                <xdr:row>190</xdr:row>
                <xdr:rowOff>57150</xdr:rowOff>
              </from>
              <to>
                <xdr:col>3</xdr:col>
                <xdr:colOff>333375</xdr:colOff>
                <xdr:row>190</xdr:row>
                <xdr:rowOff>238125</xdr:rowOff>
              </to>
            </anchor>
          </controlPr>
        </control>
      </mc:Choice>
      <mc:Fallback>
        <control shapeId="1205" r:id="rId175" name="CheckBox142"/>
      </mc:Fallback>
    </mc:AlternateContent>
    <mc:AlternateContent xmlns:mc="http://schemas.openxmlformats.org/markup-compatibility/2006">
      <mc:Choice Requires="x14">
        <control shapeId="1206" r:id="rId176" name="CheckBox143">
          <controlPr defaultSize="0" autoLine="0" r:id="rId17">
            <anchor moveWithCells="1" sizeWithCells="1">
              <from>
                <xdr:col>2</xdr:col>
                <xdr:colOff>133350</xdr:colOff>
                <xdr:row>195</xdr:row>
                <xdr:rowOff>19050</xdr:rowOff>
              </from>
              <to>
                <xdr:col>2</xdr:col>
                <xdr:colOff>333375</xdr:colOff>
                <xdr:row>195</xdr:row>
                <xdr:rowOff>200025</xdr:rowOff>
              </to>
            </anchor>
          </controlPr>
        </control>
      </mc:Choice>
      <mc:Fallback>
        <control shapeId="1206" r:id="rId176" name="CheckBox143"/>
      </mc:Fallback>
    </mc:AlternateContent>
    <mc:AlternateContent xmlns:mc="http://schemas.openxmlformats.org/markup-compatibility/2006">
      <mc:Choice Requires="x14">
        <control shapeId="1207" r:id="rId177" name="CheckBox144">
          <controlPr defaultSize="0" autoLine="0" r:id="rId17">
            <anchor moveWithCells="1" sizeWithCells="1">
              <from>
                <xdr:col>3</xdr:col>
                <xdr:colOff>133350</xdr:colOff>
                <xdr:row>195</xdr:row>
                <xdr:rowOff>19050</xdr:rowOff>
              </from>
              <to>
                <xdr:col>3</xdr:col>
                <xdr:colOff>333375</xdr:colOff>
                <xdr:row>195</xdr:row>
                <xdr:rowOff>200025</xdr:rowOff>
              </to>
            </anchor>
          </controlPr>
        </control>
      </mc:Choice>
      <mc:Fallback>
        <control shapeId="1207" r:id="rId177" name="CheckBox144"/>
      </mc:Fallback>
    </mc:AlternateContent>
    <mc:AlternateContent xmlns:mc="http://schemas.openxmlformats.org/markup-compatibility/2006">
      <mc:Choice Requires="x14">
        <control shapeId="1208" r:id="rId178" name="CheckBox145">
          <controlPr defaultSize="0" autoLine="0" r:id="rId17">
            <anchor moveWithCells="1" sizeWithCells="1">
              <from>
                <xdr:col>4</xdr:col>
                <xdr:colOff>209550</xdr:colOff>
                <xdr:row>195</xdr:row>
                <xdr:rowOff>19050</xdr:rowOff>
              </from>
              <to>
                <xdr:col>4</xdr:col>
                <xdr:colOff>400050</xdr:colOff>
                <xdr:row>195</xdr:row>
                <xdr:rowOff>200025</xdr:rowOff>
              </to>
            </anchor>
          </controlPr>
        </control>
      </mc:Choice>
      <mc:Fallback>
        <control shapeId="1208" r:id="rId178" name="CheckBox145"/>
      </mc:Fallback>
    </mc:AlternateContent>
    <mc:AlternateContent xmlns:mc="http://schemas.openxmlformats.org/markup-compatibility/2006">
      <mc:Choice Requires="x14">
        <control shapeId="1209" r:id="rId179" name="CheckBox146">
          <controlPr defaultSize="0" autoLine="0" r:id="rId17">
            <anchor moveWithCells="1" sizeWithCells="1">
              <from>
                <xdr:col>2</xdr:col>
                <xdr:colOff>133350</xdr:colOff>
                <xdr:row>197</xdr:row>
                <xdr:rowOff>19050</xdr:rowOff>
              </from>
              <to>
                <xdr:col>2</xdr:col>
                <xdr:colOff>333375</xdr:colOff>
                <xdr:row>197</xdr:row>
                <xdr:rowOff>200025</xdr:rowOff>
              </to>
            </anchor>
          </controlPr>
        </control>
      </mc:Choice>
      <mc:Fallback>
        <control shapeId="1209" r:id="rId179" name="CheckBox146"/>
      </mc:Fallback>
    </mc:AlternateContent>
    <mc:AlternateContent xmlns:mc="http://schemas.openxmlformats.org/markup-compatibility/2006">
      <mc:Choice Requires="x14">
        <control shapeId="1210" r:id="rId180" name="CheckBox147">
          <controlPr defaultSize="0" autoLine="0" r:id="rId17">
            <anchor moveWithCells="1" sizeWithCells="1">
              <from>
                <xdr:col>3</xdr:col>
                <xdr:colOff>133350</xdr:colOff>
                <xdr:row>197</xdr:row>
                <xdr:rowOff>19050</xdr:rowOff>
              </from>
              <to>
                <xdr:col>3</xdr:col>
                <xdr:colOff>333375</xdr:colOff>
                <xdr:row>197</xdr:row>
                <xdr:rowOff>200025</xdr:rowOff>
              </to>
            </anchor>
          </controlPr>
        </control>
      </mc:Choice>
      <mc:Fallback>
        <control shapeId="1210" r:id="rId180" name="CheckBox147"/>
      </mc:Fallback>
    </mc:AlternateContent>
    <mc:AlternateContent xmlns:mc="http://schemas.openxmlformats.org/markup-compatibility/2006">
      <mc:Choice Requires="x14">
        <control shapeId="1211" r:id="rId181" name="CheckBox148">
          <controlPr defaultSize="0" autoLine="0" r:id="rId17">
            <anchor moveWithCells="1" sizeWithCells="1">
              <from>
                <xdr:col>4</xdr:col>
                <xdr:colOff>209550</xdr:colOff>
                <xdr:row>197</xdr:row>
                <xdr:rowOff>19050</xdr:rowOff>
              </from>
              <to>
                <xdr:col>4</xdr:col>
                <xdr:colOff>400050</xdr:colOff>
                <xdr:row>197</xdr:row>
                <xdr:rowOff>200025</xdr:rowOff>
              </to>
            </anchor>
          </controlPr>
        </control>
      </mc:Choice>
      <mc:Fallback>
        <control shapeId="1211" r:id="rId181" name="CheckBox148"/>
      </mc:Fallback>
    </mc:AlternateContent>
    <mc:AlternateContent xmlns:mc="http://schemas.openxmlformats.org/markup-compatibility/2006">
      <mc:Choice Requires="x14">
        <control shapeId="1212" r:id="rId182" name="CheckBox149">
          <controlPr defaultSize="0" autoLine="0" r:id="rId17">
            <anchor moveWithCells="1" sizeWithCells="1">
              <from>
                <xdr:col>2</xdr:col>
                <xdr:colOff>133350</xdr:colOff>
                <xdr:row>200</xdr:row>
                <xdr:rowOff>38100</xdr:rowOff>
              </from>
              <to>
                <xdr:col>2</xdr:col>
                <xdr:colOff>333375</xdr:colOff>
                <xdr:row>200</xdr:row>
                <xdr:rowOff>219075</xdr:rowOff>
              </to>
            </anchor>
          </controlPr>
        </control>
      </mc:Choice>
      <mc:Fallback>
        <control shapeId="1212" r:id="rId182" name="CheckBox149"/>
      </mc:Fallback>
    </mc:AlternateContent>
    <mc:AlternateContent xmlns:mc="http://schemas.openxmlformats.org/markup-compatibility/2006">
      <mc:Choice Requires="x14">
        <control shapeId="1213" r:id="rId183" name="CheckBox150">
          <controlPr defaultSize="0" autoLine="0" r:id="rId17">
            <anchor moveWithCells="1" sizeWithCells="1">
              <from>
                <xdr:col>3</xdr:col>
                <xdr:colOff>133350</xdr:colOff>
                <xdr:row>200</xdr:row>
                <xdr:rowOff>57150</xdr:rowOff>
              </from>
              <to>
                <xdr:col>3</xdr:col>
                <xdr:colOff>333375</xdr:colOff>
                <xdr:row>200</xdr:row>
                <xdr:rowOff>238125</xdr:rowOff>
              </to>
            </anchor>
          </controlPr>
        </control>
      </mc:Choice>
      <mc:Fallback>
        <control shapeId="1213" r:id="rId183" name="CheckBox150"/>
      </mc:Fallback>
    </mc:AlternateContent>
    <mc:AlternateContent xmlns:mc="http://schemas.openxmlformats.org/markup-compatibility/2006">
      <mc:Choice Requires="x14">
        <control shapeId="1214" r:id="rId184" name="CheckBox151">
          <controlPr defaultSize="0" autoLine="0" r:id="rId17">
            <anchor moveWithCells="1" sizeWithCells="1">
              <from>
                <xdr:col>2</xdr:col>
                <xdr:colOff>133350</xdr:colOff>
                <xdr:row>208</xdr:row>
                <xdr:rowOff>38100</xdr:rowOff>
              </from>
              <to>
                <xdr:col>2</xdr:col>
                <xdr:colOff>333375</xdr:colOff>
                <xdr:row>208</xdr:row>
                <xdr:rowOff>219075</xdr:rowOff>
              </to>
            </anchor>
          </controlPr>
        </control>
      </mc:Choice>
      <mc:Fallback>
        <control shapeId="1214" r:id="rId184" name="CheckBox151"/>
      </mc:Fallback>
    </mc:AlternateContent>
    <mc:AlternateContent xmlns:mc="http://schemas.openxmlformats.org/markup-compatibility/2006">
      <mc:Choice Requires="x14">
        <control shapeId="1215" r:id="rId185" name="CheckBox152">
          <controlPr defaultSize="0" autoLine="0" r:id="rId17">
            <anchor moveWithCells="1" sizeWithCells="1">
              <from>
                <xdr:col>3</xdr:col>
                <xdr:colOff>133350</xdr:colOff>
                <xdr:row>208</xdr:row>
                <xdr:rowOff>57150</xdr:rowOff>
              </from>
              <to>
                <xdr:col>3</xdr:col>
                <xdr:colOff>333375</xdr:colOff>
                <xdr:row>208</xdr:row>
                <xdr:rowOff>238125</xdr:rowOff>
              </to>
            </anchor>
          </controlPr>
        </control>
      </mc:Choice>
      <mc:Fallback>
        <control shapeId="1215" r:id="rId185" name="CheckBox152"/>
      </mc:Fallback>
    </mc:AlternateContent>
    <mc:AlternateContent xmlns:mc="http://schemas.openxmlformats.org/markup-compatibility/2006">
      <mc:Choice Requires="x14">
        <control shapeId="1216" r:id="rId186" name="CheckBox153">
          <controlPr defaultSize="0" autoLine="0" r:id="rId17">
            <anchor moveWithCells="1" sizeWithCells="1">
              <from>
                <xdr:col>2</xdr:col>
                <xdr:colOff>133350</xdr:colOff>
                <xdr:row>216</xdr:row>
                <xdr:rowOff>38100</xdr:rowOff>
              </from>
              <to>
                <xdr:col>2</xdr:col>
                <xdr:colOff>333375</xdr:colOff>
                <xdr:row>216</xdr:row>
                <xdr:rowOff>219075</xdr:rowOff>
              </to>
            </anchor>
          </controlPr>
        </control>
      </mc:Choice>
      <mc:Fallback>
        <control shapeId="1216" r:id="rId186" name="CheckBox153"/>
      </mc:Fallback>
    </mc:AlternateContent>
    <mc:AlternateContent xmlns:mc="http://schemas.openxmlformats.org/markup-compatibility/2006">
      <mc:Choice Requires="x14">
        <control shapeId="1217" r:id="rId187" name="CheckBox154">
          <controlPr defaultSize="0" autoLine="0" r:id="rId17">
            <anchor moveWithCells="1" sizeWithCells="1">
              <from>
                <xdr:col>3</xdr:col>
                <xdr:colOff>133350</xdr:colOff>
                <xdr:row>216</xdr:row>
                <xdr:rowOff>57150</xdr:rowOff>
              </from>
              <to>
                <xdr:col>3</xdr:col>
                <xdr:colOff>333375</xdr:colOff>
                <xdr:row>216</xdr:row>
                <xdr:rowOff>238125</xdr:rowOff>
              </to>
            </anchor>
          </controlPr>
        </control>
      </mc:Choice>
      <mc:Fallback>
        <control shapeId="1217" r:id="rId187" name="CheckBox154"/>
      </mc:Fallback>
    </mc:AlternateContent>
    <mc:AlternateContent xmlns:mc="http://schemas.openxmlformats.org/markup-compatibility/2006">
      <mc:Choice Requires="x14">
        <control shapeId="1218" r:id="rId188" name="CheckBox155">
          <controlPr defaultSize="0" autoLine="0" r:id="rId17">
            <anchor moveWithCells="1" sizeWithCells="1">
              <from>
                <xdr:col>2</xdr:col>
                <xdr:colOff>133350</xdr:colOff>
                <xdr:row>224</xdr:row>
                <xdr:rowOff>38100</xdr:rowOff>
              </from>
              <to>
                <xdr:col>2</xdr:col>
                <xdr:colOff>333375</xdr:colOff>
                <xdr:row>224</xdr:row>
                <xdr:rowOff>219075</xdr:rowOff>
              </to>
            </anchor>
          </controlPr>
        </control>
      </mc:Choice>
      <mc:Fallback>
        <control shapeId="1218" r:id="rId188" name="CheckBox155"/>
      </mc:Fallback>
    </mc:AlternateContent>
    <mc:AlternateContent xmlns:mc="http://schemas.openxmlformats.org/markup-compatibility/2006">
      <mc:Choice Requires="x14">
        <control shapeId="1219" r:id="rId189" name="CheckBox156">
          <controlPr defaultSize="0" autoLine="0" r:id="rId17">
            <anchor moveWithCells="1" sizeWithCells="1">
              <from>
                <xdr:col>3</xdr:col>
                <xdr:colOff>133350</xdr:colOff>
                <xdr:row>224</xdr:row>
                <xdr:rowOff>57150</xdr:rowOff>
              </from>
              <to>
                <xdr:col>3</xdr:col>
                <xdr:colOff>333375</xdr:colOff>
                <xdr:row>224</xdr:row>
                <xdr:rowOff>238125</xdr:rowOff>
              </to>
            </anchor>
          </controlPr>
        </control>
      </mc:Choice>
      <mc:Fallback>
        <control shapeId="1219" r:id="rId189" name="CheckBox156"/>
      </mc:Fallback>
    </mc:AlternateContent>
    <mc:AlternateContent xmlns:mc="http://schemas.openxmlformats.org/markup-compatibility/2006">
      <mc:Choice Requires="x14">
        <control shapeId="1220" r:id="rId190" name="CheckBox157">
          <controlPr defaultSize="0" autoLine="0" r:id="rId17">
            <anchor moveWithCells="1" sizeWithCells="1">
              <from>
                <xdr:col>2</xdr:col>
                <xdr:colOff>133350</xdr:colOff>
                <xdr:row>240</xdr:row>
                <xdr:rowOff>38100</xdr:rowOff>
              </from>
              <to>
                <xdr:col>2</xdr:col>
                <xdr:colOff>333375</xdr:colOff>
                <xdr:row>240</xdr:row>
                <xdr:rowOff>219075</xdr:rowOff>
              </to>
            </anchor>
          </controlPr>
        </control>
      </mc:Choice>
      <mc:Fallback>
        <control shapeId="1220" r:id="rId190" name="CheckBox157"/>
      </mc:Fallback>
    </mc:AlternateContent>
    <mc:AlternateContent xmlns:mc="http://schemas.openxmlformats.org/markup-compatibility/2006">
      <mc:Choice Requires="x14">
        <control shapeId="1221" r:id="rId191" name="CheckBox158">
          <controlPr defaultSize="0" autoLine="0" r:id="rId17">
            <anchor moveWithCells="1" sizeWithCells="1">
              <from>
                <xdr:col>3</xdr:col>
                <xdr:colOff>133350</xdr:colOff>
                <xdr:row>240</xdr:row>
                <xdr:rowOff>57150</xdr:rowOff>
              </from>
              <to>
                <xdr:col>3</xdr:col>
                <xdr:colOff>333375</xdr:colOff>
                <xdr:row>240</xdr:row>
                <xdr:rowOff>238125</xdr:rowOff>
              </to>
            </anchor>
          </controlPr>
        </control>
      </mc:Choice>
      <mc:Fallback>
        <control shapeId="1221" r:id="rId191" name="CheckBox158"/>
      </mc:Fallback>
    </mc:AlternateContent>
    <mc:AlternateContent xmlns:mc="http://schemas.openxmlformats.org/markup-compatibility/2006">
      <mc:Choice Requires="x14">
        <control shapeId="1222" r:id="rId192" name="CheckBox159">
          <controlPr defaultSize="0" autoLine="0" r:id="rId17">
            <anchor moveWithCells="1" sizeWithCells="1">
              <from>
                <xdr:col>2</xdr:col>
                <xdr:colOff>133350</xdr:colOff>
                <xdr:row>252</xdr:row>
                <xdr:rowOff>19050</xdr:rowOff>
              </from>
              <to>
                <xdr:col>2</xdr:col>
                <xdr:colOff>333375</xdr:colOff>
                <xdr:row>252</xdr:row>
                <xdr:rowOff>200025</xdr:rowOff>
              </to>
            </anchor>
          </controlPr>
        </control>
      </mc:Choice>
      <mc:Fallback>
        <control shapeId="1222" r:id="rId192" name="CheckBox159"/>
      </mc:Fallback>
    </mc:AlternateContent>
    <mc:AlternateContent xmlns:mc="http://schemas.openxmlformats.org/markup-compatibility/2006">
      <mc:Choice Requires="x14">
        <control shapeId="1223" r:id="rId193" name="CheckBox160">
          <controlPr defaultSize="0" autoLine="0" r:id="rId17">
            <anchor moveWithCells="1" sizeWithCells="1">
              <from>
                <xdr:col>3</xdr:col>
                <xdr:colOff>133350</xdr:colOff>
                <xdr:row>252</xdr:row>
                <xdr:rowOff>19050</xdr:rowOff>
              </from>
              <to>
                <xdr:col>3</xdr:col>
                <xdr:colOff>333375</xdr:colOff>
                <xdr:row>252</xdr:row>
                <xdr:rowOff>200025</xdr:rowOff>
              </to>
            </anchor>
          </controlPr>
        </control>
      </mc:Choice>
      <mc:Fallback>
        <control shapeId="1223" r:id="rId193" name="CheckBox160"/>
      </mc:Fallback>
    </mc:AlternateContent>
    <mc:AlternateContent xmlns:mc="http://schemas.openxmlformats.org/markup-compatibility/2006">
      <mc:Choice Requires="x14">
        <control shapeId="1224" r:id="rId194" name="CheckBox161">
          <controlPr defaultSize="0" autoLine="0" r:id="rId17">
            <anchor moveWithCells="1" sizeWithCells="1">
              <from>
                <xdr:col>4</xdr:col>
                <xdr:colOff>209550</xdr:colOff>
                <xdr:row>252</xdr:row>
                <xdr:rowOff>19050</xdr:rowOff>
              </from>
              <to>
                <xdr:col>4</xdr:col>
                <xdr:colOff>400050</xdr:colOff>
                <xdr:row>252</xdr:row>
                <xdr:rowOff>200025</xdr:rowOff>
              </to>
            </anchor>
          </controlPr>
        </control>
      </mc:Choice>
      <mc:Fallback>
        <control shapeId="1224" r:id="rId194" name="CheckBox161"/>
      </mc:Fallback>
    </mc:AlternateContent>
    <mc:AlternateContent xmlns:mc="http://schemas.openxmlformats.org/markup-compatibility/2006">
      <mc:Choice Requires="x14">
        <control shapeId="1225" r:id="rId195" name="CheckBox162">
          <controlPr defaultSize="0" autoLine="0" r:id="rId17">
            <anchor moveWithCells="1" sizeWithCells="1">
              <from>
                <xdr:col>2</xdr:col>
                <xdr:colOff>133350</xdr:colOff>
                <xdr:row>254</xdr:row>
                <xdr:rowOff>19050</xdr:rowOff>
              </from>
              <to>
                <xdr:col>2</xdr:col>
                <xdr:colOff>333375</xdr:colOff>
                <xdr:row>254</xdr:row>
                <xdr:rowOff>200025</xdr:rowOff>
              </to>
            </anchor>
          </controlPr>
        </control>
      </mc:Choice>
      <mc:Fallback>
        <control shapeId="1225" r:id="rId195" name="CheckBox162"/>
      </mc:Fallback>
    </mc:AlternateContent>
    <mc:AlternateContent xmlns:mc="http://schemas.openxmlformats.org/markup-compatibility/2006">
      <mc:Choice Requires="x14">
        <control shapeId="1226" r:id="rId196" name="CheckBox163">
          <controlPr defaultSize="0" autoLine="0" r:id="rId17">
            <anchor moveWithCells="1" sizeWithCells="1">
              <from>
                <xdr:col>3</xdr:col>
                <xdr:colOff>133350</xdr:colOff>
                <xdr:row>254</xdr:row>
                <xdr:rowOff>19050</xdr:rowOff>
              </from>
              <to>
                <xdr:col>3</xdr:col>
                <xdr:colOff>333375</xdr:colOff>
                <xdr:row>254</xdr:row>
                <xdr:rowOff>200025</xdr:rowOff>
              </to>
            </anchor>
          </controlPr>
        </control>
      </mc:Choice>
      <mc:Fallback>
        <control shapeId="1226" r:id="rId196" name="CheckBox163"/>
      </mc:Fallback>
    </mc:AlternateContent>
    <mc:AlternateContent xmlns:mc="http://schemas.openxmlformats.org/markup-compatibility/2006">
      <mc:Choice Requires="x14">
        <control shapeId="1227" r:id="rId197" name="CheckBox164">
          <controlPr defaultSize="0" autoLine="0" r:id="rId17">
            <anchor moveWithCells="1" sizeWithCells="1">
              <from>
                <xdr:col>4</xdr:col>
                <xdr:colOff>209550</xdr:colOff>
                <xdr:row>254</xdr:row>
                <xdr:rowOff>19050</xdr:rowOff>
              </from>
              <to>
                <xdr:col>4</xdr:col>
                <xdr:colOff>400050</xdr:colOff>
                <xdr:row>254</xdr:row>
                <xdr:rowOff>200025</xdr:rowOff>
              </to>
            </anchor>
          </controlPr>
        </control>
      </mc:Choice>
      <mc:Fallback>
        <control shapeId="1227" r:id="rId197" name="CheckBox164"/>
      </mc:Fallback>
    </mc:AlternateContent>
    <mc:AlternateContent xmlns:mc="http://schemas.openxmlformats.org/markup-compatibility/2006">
      <mc:Choice Requires="x14">
        <control shapeId="1228" r:id="rId198" name="CheckBox165">
          <controlPr defaultSize="0" autoLine="0" r:id="rId17">
            <anchor moveWithCells="1" sizeWithCells="1">
              <from>
                <xdr:col>2</xdr:col>
                <xdr:colOff>133350</xdr:colOff>
                <xdr:row>247</xdr:row>
                <xdr:rowOff>38100</xdr:rowOff>
              </from>
              <to>
                <xdr:col>2</xdr:col>
                <xdr:colOff>333375</xdr:colOff>
                <xdr:row>247</xdr:row>
                <xdr:rowOff>219075</xdr:rowOff>
              </to>
            </anchor>
          </controlPr>
        </control>
      </mc:Choice>
      <mc:Fallback>
        <control shapeId="1228" r:id="rId198" name="CheckBox165"/>
      </mc:Fallback>
    </mc:AlternateContent>
    <mc:AlternateContent xmlns:mc="http://schemas.openxmlformats.org/markup-compatibility/2006">
      <mc:Choice Requires="x14">
        <control shapeId="1229" r:id="rId199" name="CheckBox166">
          <controlPr defaultSize="0" autoLine="0" r:id="rId17">
            <anchor moveWithCells="1" sizeWithCells="1">
              <from>
                <xdr:col>3</xdr:col>
                <xdr:colOff>133350</xdr:colOff>
                <xdr:row>247</xdr:row>
                <xdr:rowOff>57150</xdr:rowOff>
              </from>
              <to>
                <xdr:col>3</xdr:col>
                <xdr:colOff>333375</xdr:colOff>
                <xdr:row>247</xdr:row>
                <xdr:rowOff>238125</xdr:rowOff>
              </to>
            </anchor>
          </controlPr>
        </control>
      </mc:Choice>
      <mc:Fallback>
        <control shapeId="1229" r:id="rId199" name="CheckBox166"/>
      </mc:Fallback>
    </mc:AlternateContent>
    <mc:AlternateContent xmlns:mc="http://schemas.openxmlformats.org/markup-compatibility/2006">
      <mc:Choice Requires="x14">
        <control shapeId="1230" r:id="rId200" name="CheckBox167">
          <controlPr defaultSize="0" autoLine="0" r:id="rId17">
            <anchor moveWithCells="1" sizeWithCells="1">
              <from>
                <xdr:col>2</xdr:col>
                <xdr:colOff>133350</xdr:colOff>
                <xdr:row>256</xdr:row>
                <xdr:rowOff>38100</xdr:rowOff>
              </from>
              <to>
                <xdr:col>2</xdr:col>
                <xdr:colOff>333375</xdr:colOff>
                <xdr:row>256</xdr:row>
                <xdr:rowOff>219075</xdr:rowOff>
              </to>
            </anchor>
          </controlPr>
        </control>
      </mc:Choice>
      <mc:Fallback>
        <control shapeId="1230" r:id="rId200" name="CheckBox167"/>
      </mc:Fallback>
    </mc:AlternateContent>
    <mc:AlternateContent xmlns:mc="http://schemas.openxmlformats.org/markup-compatibility/2006">
      <mc:Choice Requires="x14">
        <control shapeId="1231" r:id="rId201" name="CheckBox168">
          <controlPr defaultSize="0" autoLine="0" r:id="rId17">
            <anchor moveWithCells="1" sizeWithCells="1">
              <from>
                <xdr:col>3</xdr:col>
                <xdr:colOff>133350</xdr:colOff>
                <xdr:row>256</xdr:row>
                <xdr:rowOff>57150</xdr:rowOff>
              </from>
              <to>
                <xdr:col>3</xdr:col>
                <xdr:colOff>333375</xdr:colOff>
                <xdr:row>256</xdr:row>
                <xdr:rowOff>238125</xdr:rowOff>
              </to>
            </anchor>
          </controlPr>
        </control>
      </mc:Choice>
      <mc:Fallback>
        <control shapeId="1231" r:id="rId201" name="CheckBox168"/>
      </mc:Fallback>
    </mc:AlternateContent>
    <mc:AlternateContent xmlns:mc="http://schemas.openxmlformats.org/markup-compatibility/2006">
      <mc:Choice Requires="x14">
        <control shapeId="1232" r:id="rId202" name="CheckBox169">
          <controlPr defaultSize="0" autoLine="0" r:id="rId17">
            <anchor moveWithCells="1" sizeWithCells="1">
              <from>
                <xdr:col>2</xdr:col>
                <xdr:colOff>133350</xdr:colOff>
                <xdr:row>263</xdr:row>
                <xdr:rowOff>38100</xdr:rowOff>
              </from>
              <to>
                <xdr:col>2</xdr:col>
                <xdr:colOff>333375</xdr:colOff>
                <xdr:row>263</xdr:row>
                <xdr:rowOff>219075</xdr:rowOff>
              </to>
            </anchor>
          </controlPr>
        </control>
      </mc:Choice>
      <mc:Fallback>
        <control shapeId="1232" r:id="rId202" name="CheckBox169"/>
      </mc:Fallback>
    </mc:AlternateContent>
    <mc:AlternateContent xmlns:mc="http://schemas.openxmlformats.org/markup-compatibility/2006">
      <mc:Choice Requires="x14">
        <control shapeId="1233" r:id="rId203" name="CheckBox170">
          <controlPr defaultSize="0" autoLine="0" r:id="rId17">
            <anchor moveWithCells="1" sizeWithCells="1">
              <from>
                <xdr:col>3</xdr:col>
                <xdr:colOff>133350</xdr:colOff>
                <xdr:row>263</xdr:row>
                <xdr:rowOff>57150</xdr:rowOff>
              </from>
              <to>
                <xdr:col>3</xdr:col>
                <xdr:colOff>333375</xdr:colOff>
                <xdr:row>263</xdr:row>
                <xdr:rowOff>238125</xdr:rowOff>
              </to>
            </anchor>
          </controlPr>
        </control>
      </mc:Choice>
      <mc:Fallback>
        <control shapeId="1233" r:id="rId203" name="CheckBox17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F4711-63C1-4B90-98A6-0DF05E69AA80}">
  <sheetPr codeName="Лист2"/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Чек-лист</vt:lpstr>
      <vt:lpstr>Лист1</vt:lpstr>
      <vt:lpstr>'Чек-лист'!Print_Area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Bespalyi Oleksii</dc:creator>
  <cp:lastModifiedBy>erokhmail</cp:lastModifiedBy>
  <cp:lastPrinted>2021-05-25T09:18:20Z</cp:lastPrinted>
  <dcterms:created xsi:type="dcterms:W3CDTF">2021-05-18T06:54:29Z</dcterms:created>
  <dcterms:modified xsi:type="dcterms:W3CDTF">2023-12-22T13:48:54Z</dcterms:modified>
</cp:coreProperties>
</file>